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H:\Proračun 2023\"/>
    </mc:Choice>
  </mc:AlternateContent>
  <xr:revisionPtr revIDLastSave="0" documentId="8_{9B6965C3-3EEF-479D-B865-E8499E7BD1D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3585" yWindow="3585" windowWidth="18900" windowHeight="11055"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E308" i="9"/>
  <c r="B308" i="9" s="1"/>
  <c r="F307" i="9"/>
  <c r="H306" i="9"/>
  <c r="G306" i="9"/>
  <c r="E306" i="9" s="1"/>
  <c r="B306" i="9" s="1"/>
  <c r="F306" i="9"/>
  <c r="H305" i="9"/>
  <c r="G305" i="9"/>
  <c r="E305" i="9" s="1"/>
  <c r="B305" i="9" s="1"/>
  <c r="F305" i="9"/>
  <c r="H304" i="9"/>
  <c r="E304" i="9" s="1"/>
  <c r="B304" i="9" s="1"/>
  <c r="G304" i="9"/>
  <c r="F304" i="9"/>
  <c r="H303" i="9"/>
  <c r="G303" i="9"/>
  <c r="F303" i="9"/>
  <c r="E303" i="9"/>
  <c r="B303" i="9" s="1"/>
  <c r="H302" i="9"/>
  <c r="G302" i="9"/>
  <c r="E302" i="9" s="1"/>
  <c r="B302" i="9" s="1"/>
  <c r="F302" i="9"/>
  <c r="H301" i="9"/>
  <c r="G301" i="9"/>
  <c r="F301" i="9"/>
  <c r="H300" i="9"/>
  <c r="E300" i="9" s="1"/>
  <c r="B300" i="9" s="1"/>
  <c r="G300" i="9"/>
  <c r="F300" i="9"/>
  <c r="H299" i="9"/>
  <c r="G299" i="9"/>
  <c r="F299" i="9"/>
  <c r="E299" i="9"/>
  <c r="B299" i="9" s="1"/>
  <c r="H298" i="9"/>
  <c r="G298" i="9"/>
  <c r="E298" i="9" s="1"/>
  <c r="B298" i="9" s="1"/>
  <c r="F298" i="9"/>
  <c r="H297" i="9"/>
  <c r="G297" i="9"/>
  <c r="F297" i="9"/>
  <c r="H296" i="9"/>
  <c r="E296" i="9" s="1"/>
  <c r="G296" i="9"/>
  <c r="F296" i="9"/>
  <c r="B296" i="9"/>
  <c r="H295" i="9"/>
  <c r="G295" i="9"/>
  <c r="F295" i="9"/>
  <c r="E295" i="9"/>
  <c r="B295" i="9" s="1"/>
  <c r="H294" i="9"/>
  <c r="G294" i="9"/>
  <c r="E294" i="9" s="1"/>
  <c r="B294" i="9" s="1"/>
  <c r="F294" i="9"/>
  <c r="H293" i="9"/>
  <c r="G293" i="9"/>
  <c r="F293" i="9"/>
  <c r="H292" i="9"/>
  <c r="E292" i="9" s="1"/>
  <c r="G292" i="9"/>
  <c r="F292" i="9"/>
  <c r="B292" i="9"/>
  <c r="H291" i="9"/>
  <c r="G291" i="9"/>
  <c r="F291" i="9"/>
  <c r="E291" i="9"/>
  <c r="B291" i="9" s="1"/>
  <c r="F290" i="9"/>
  <c r="F289" i="9"/>
  <c r="H288" i="9"/>
  <c r="G288" i="9"/>
  <c r="F288" i="9"/>
  <c r="E288" i="9"/>
  <c r="B288" i="9" s="1"/>
  <c r="H287" i="9"/>
  <c r="G287" i="9"/>
  <c r="F287" i="9"/>
  <c r="E287" i="9"/>
  <c r="H286" i="9"/>
  <c r="G286" i="9"/>
  <c r="E286" i="9" s="1"/>
  <c r="F286" i="9"/>
  <c r="H285" i="9"/>
  <c r="G285" i="9"/>
  <c r="E285" i="9" s="1"/>
  <c r="B285" i="9" s="1"/>
  <c r="F285" i="9"/>
  <c r="F284" i="9"/>
  <c r="H283" i="9"/>
  <c r="E283" i="9" s="1"/>
  <c r="G283" i="9"/>
  <c r="F283" i="9"/>
  <c r="B283" i="9"/>
  <c r="H282" i="9"/>
  <c r="G282" i="9"/>
  <c r="F282" i="9"/>
  <c r="E282" i="9"/>
  <c r="B282" i="9" s="1"/>
  <c r="H281" i="9"/>
  <c r="G281" i="9"/>
  <c r="E281" i="9" s="1"/>
  <c r="B281" i="9" s="1"/>
  <c r="F281" i="9"/>
  <c r="F280" i="9"/>
  <c r="F279" i="9"/>
  <c r="F278" i="9"/>
  <c r="F277" i="9"/>
  <c r="F276" i="9"/>
  <c r="L275" i="9"/>
  <c r="F275" i="9" s="1"/>
  <c r="H275" i="9"/>
  <c r="F274" i="9"/>
  <c r="I273" i="9"/>
  <c r="H273" i="9"/>
  <c r="F273" i="9"/>
  <c r="E273" i="9"/>
  <c r="B273" i="9" s="1"/>
  <c r="E272" i="9"/>
  <c r="M271" i="9"/>
  <c r="L271" i="9"/>
  <c r="E271" i="9"/>
  <c r="M270" i="9"/>
  <c r="F270" i="9" s="1"/>
  <c r="L270" i="9"/>
  <c r="E270" i="9"/>
  <c r="B270" i="9" s="1"/>
  <c r="M269" i="9"/>
  <c r="L269" i="9"/>
  <c r="F269" i="9"/>
  <c r="E269" i="9"/>
  <c r="M268" i="9"/>
  <c r="L268" i="9"/>
  <c r="F268" i="9"/>
  <c r="B268" i="9" s="1"/>
  <c r="E268" i="9"/>
  <c r="M267" i="9"/>
  <c r="L267" i="9"/>
  <c r="E267" i="9"/>
  <c r="M266" i="9"/>
  <c r="F266" i="9" s="1"/>
  <c r="L266" i="9"/>
  <c r="E266" i="9"/>
  <c r="M265" i="9"/>
  <c r="L265" i="9"/>
  <c r="F265" i="9"/>
  <c r="E265" i="9"/>
  <c r="M264" i="9"/>
  <c r="L264" i="9"/>
  <c r="F264" i="9"/>
  <c r="B264" i="9" s="1"/>
  <c r="E264" i="9"/>
  <c r="M263" i="9"/>
  <c r="L263" i="9"/>
  <c r="E263" i="9"/>
  <c r="M262" i="9"/>
  <c r="F262" i="9" s="1"/>
  <c r="L262" i="9"/>
  <c r="E262" i="9"/>
  <c r="B262" i="9" s="1"/>
  <c r="M261" i="9"/>
  <c r="L261" i="9"/>
  <c r="F261" i="9"/>
  <c r="E261" i="9"/>
  <c r="M260" i="9"/>
  <c r="L260" i="9"/>
  <c r="F260" i="9"/>
  <c r="B260" i="9" s="1"/>
  <c r="E260" i="9"/>
  <c r="M259" i="9"/>
  <c r="L259" i="9"/>
  <c r="E259" i="9"/>
  <c r="M258" i="9"/>
  <c r="L258" i="9"/>
  <c r="F258" i="9" s="1"/>
  <c r="E258" i="9"/>
  <c r="M257" i="9"/>
  <c r="L257" i="9"/>
  <c r="F257" i="9"/>
  <c r="E257" i="9"/>
  <c r="M256" i="9"/>
  <c r="L256" i="9"/>
  <c r="F256" i="9"/>
  <c r="B256" i="9" s="1"/>
  <c r="E256" i="9"/>
  <c r="M255" i="9"/>
  <c r="L255" i="9"/>
  <c r="E255" i="9"/>
  <c r="M254" i="9"/>
  <c r="L254" i="9"/>
  <c r="F254" i="9" s="1"/>
  <c r="E254" i="9"/>
  <c r="M253" i="9"/>
  <c r="L253" i="9"/>
  <c r="F253" i="9"/>
  <c r="E253" i="9"/>
  <c r="M252" i="9"/>
  <c r="L252" i="9"/>
  <c r="F252" i="9"/>
  <c r="B252" i="9" s="1"/>
  <c r="E252" i="9"/>
  <c r="M251" i="9"/>
  <c r="L251" i="9"/>
  <c r="E251" i="9"/>
  <c r="M250" i="9"/>
  <c r="L250" i="9"/>
  <c r="F250" i="9" s="1"/>
  <c r="E250" i="9"/>
  <c r="M249" i="9"/>
  <c r="L249" i="9"/>
  <c r="F249" i="9"/>
  <c r="E249" i="9"/>
  <c r="M248" i="9"/>
  <c r="L248" i="9"/>
  <c r="F248" i="9"/>
  <c r="B248" i="9" s="1"/>
  <c r="E248" i="9"/>
  <c r="M247" i="9"/>
  <c r="L247" i="9"/>
  <c r="E247" i="9"/>
  <c r="M246" i="9"/>
  <c r="L246" i="9"/>
  <c r="F246" i="9" s="1"/>
  <c r="E246" i="9"/>
  <c r="M245" i="9"/>
  <c r="L245" i="9"/>
  <c r="F245" i="9"/>
  <c r="E245" i="9"/>
  <c r="M244" i="9"/>
  <c r="L244" i="9"/>
  <c r="F244" i="9"/>
  <c r="E244" i="9"/>
  <c r="M243" i="9"/>
  <c r="L243" i="9"/>
  <c r="E243" i="9"/>
  <c r="M242" i="9"/>
  <c r="L242" i="9"/>
  <c r="F242" i="9" s="1"/>
  <c r="E242" i="9"/>
  <c r="M241" i="9"/>
  <c r="L241" i="9"/>
  <c r="F241" i="9"/>
  <c r="E241" i="9"/>
  <c r="M240" i="9"/>
  <c r="L240" i="9"/>
  <c r="F240" i="9"/>
  <c r="B240" i="9" s="1"/>
  <c r="E240" i="9"/>
  <c r="M239" i="9"/>
  <c r="L239" i="9"/>
  <c r="E239" i="9"/>
  <c r="M238" i="9"/>
  <c r="L238" i="9"/>
  <c r="F238" i="9" s="1"/>
  <c r="E238" i="9"/>
  <c r="M237" i="9"/>
  <c r="L237" i="9"/>
  <c r="F237" i="9"/>
  <c r="E237" i="9"/>
  <c r="M236" i="9"/>
  <c r="L236" i="9"/>
  <c r="F236" i="9"/>
  <c r="B236" i="9" s="1"/>
  <c r="E236" i="9"/>
  <c r="M235" i="9"/>
  <c r="L235" i="9"/>
  <c r="E235" i="9"/>
  <c r="M234" i="9"/>
  <c r="L234" i="9"/>
  <c r="F234" i="9" s="1"/>
  <c r="E234" i="9"/>
  <c r="M233" i="9"/>
  <c r="L233" i="9"/>
  <c r="F233" i="9"/>
  <c r="E233" i="9"/>
  <c r="M232" i="9"/>
  <c r="L232" i="9"/>
  <c r="F232" i="9"/>
  <c r="B232" i="9" s="1"/>
  <c r="E232" i="9"/>
  <c r="M231" i="9"/>
  <c r="L231" i="9"/>
  <c r="E231" i="9"/>
  <c r="M230" i="9"/>
  <c r="L230" i="9"/>
  <c r="F230" i="9" s="1"/>
  <c r="E230" i="9"/>
  <c r="M229" i="9"/>
  <c r="L229" i="9"/>
  <c r="F229" i="9"/>
  <c r="E229" i="9"/>
  <c r="M228" i="9"/>
  <c r="L228" i="9"/>
  <c r="F228" i="9"/>
  <c r="B228" i="9" s="1"/>
  <c r="E228" i="9"/>
  <c r="M227" i="9"/>
  <c r="L227" i="9"/>
  <c r="E227" i="9"/>
  <c r="M226" i="9"/>
  <c r="L226" i="9"/>
  <c r="F226" i="9" s="1"/>
  <c r="E226" i="9"/>
  <c r="M225" i="9"/>
  <c r="L225" i="9"/>
  <c r="F225" i="9"/>
  <c r="E225" i="9"/>
  <c r="M224" i="9"/>
  <c r="L224" i="9"/>
  <c r="F224" i="9"/>
  <c r="B224" i="9" s="1"/>
  <c r="E224" i="9"/>
  <c r="M223" i="9"/>
  <c r="L223" i="9"/>
  <c r="E223" i="9"/>
  <c r="M222" i="9"/>
  <c r="F222" i="9" s="1"/>
  <c r="L222" i="9"/>
  <c r="E222" i="9"/>
  <c r="B222" i="9" s="1"/>
  <c r="M221" i="9"/>
  <c r="L221" i="9"/>
  <c r="F221" i="9"/>
  <c r="E221" i="9"/>
  <c r="M220" i="9"/>
  <c r="L220" i="9"/>
  <c r="F220" i="9"/>
  <c r="B220" i="9" s="1"/>
  <c r="E220" i="9"/>
  <c r="M219" i="9"/>
  <c r="L219" i="9"/>
  <c r="E219" i="9"/>
  <c r="M218" i="9"/>
  <c r="F218" i="9" s="1"/>
  <c r="L218" i="9"/>
  <c r="E218" i="9"/>
  <c r="M217" i="9"/>
  <c r="L217" i="9"/>
  <c r="F217" i="9"/>
  <c r="E217" i="9"/>
  <c r="M216" i="9"/>
  <c r="L216" i="9"/>
  <c r="F216" i="9" s="1"/>
  <c r="B216" i="9" s="1"/>
  <c r="E216" i="9"/>
  <c r="M215" i="9"/>
  <c r="L215" i="9"/>
  <c r="E215" i="9"/>
  <c r="M214" i="9"/>
  <c r="F214" i="9" s="1"/>
  <c r="L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E159" i="9"/>
  <c r="B159" i="9" s="1"/>
  <c r="H158" i="9"/>
  <c r="G158" i="9"/>
  <c r="E158" i="9" s="1"/>
  <c r="B158" i="9" s="1"/>
  <c r="F158" i="9"/>
  <c r="H157" i="9"/>
  <c r="G157" i="9"/>
  <c r="E157" i="9" s="1"/>
  <c r="B157" i="9" s="1"/>
  <c r="F157" i="9"/>
  <c r="H156" i="9"/>
  <c r="G156" i="9"/>
  <c r="F156" i="9"/>
  <c r="E156" i="9"/>
  <c r="B156" i="9" s="1"/>
  <c r="H155" i="9"/>
  <c r="G155" i="9"/>
  <c r="F155" i="9"/>
  <c r="E155" i="9"/>
  <c r="B155" i="9" s="1"/>
  <c r="H154" i="9"/>
  <c r="G154" i="9"/>
  <c r="E154" i="9" s="1"/>
  <c r="B154" i="9" s="1"/>
  <c r="F154" i="9"/>
  <c r="H153" i="9"/>
  <c r="G153" i="9"/>
  <c r="E153" i="9" s="1"/>
  <c r="B153" i="9" s="1"/>
  <c r="F153" i="9"/>
  <c r="H152" i="9"/>
  <c r="G152" i="9"/>
  <c r="F152" i="9"/>
  <c r="E152" i="9"/>
  <c r="B152" i="9" s="1"/>
  <c r="H151" i="9"/>
  <c r="G151" i="9"/>
  <c r="F151" i="9"/>
  <c r="E151" i="9"/>
  <c r="B151" i="9" s="1"/>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G145" i="9"/>
  <c r="E145" i="9" s="1"/>
  <c r="B145" i="9" s="1"/>
  <c r="F145" i="9"/>
  <c r="H144" i="9"/>
  <c r="G144" i="9"/>
  <c r="F144" i="9"/>
  <c r="E144" i="9"/>
  <c r="B144" i="9" s="1"/>
  <c r="F143" i="9"/>
  <c r="H142" i="9"/>
  <c r="G142" i="9"/>
  <c r="E142" i="9" s="1"/>
  <c r="B142" i="9" s="1"/>
  <c r="F142" i="9"/>
  <c r="H141" i="9"/>
  <c r="G141" i="9"/>
  <c r="E141" i="9" s="1"/>
  <c r="B141" i="9" s="1"/>
  <c r="F141" i="9"/>
  <c r="H140" i="9"/>
  <c r="G140" i="9"/>
  <c r="F140" i="9"/>
  <c r="E140" i="9"/>
  <c r="B140" i="9" s="1"/>
  <c r="H139" i="9"/>
  <c r="G139" i="9"/>
  <c r="F139" i="9"/>
  <c r="E139" i="9"/>
  <c r="B139" i="9" s="1"/>
  <c r="H138" i="9"/>
  <c r="G138" i="9"/>
  <c r="E138" i="9" s="1"/>
  <c r="B138" i="9" s="1"/>
  <c r="F138" i="9"/>
  <c r="H137" i="9"/>
  <c r="G137" i="9"/>
  <c r="E137" i="9" s="1"/>
  <c r="B137" i="9" s="1"/>
  <c r="F137" i="9"/>
  <c r="H136" i="9"/>
  <c r="G136" i="9"/>
  <c r="F136" i="9"/>
  <c r="E136" i="9"/>
  <c r="B136" i="9" s="1"/>
  <c r="H135" i="9"/>
  <c r="G135" i="9"/>
  <c r="F135" i="9"/>
  <c r="E135" i="9"/>
  <c r="B135" i="9" s="1"/>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G129" i="9"/>
  <c r="E129" i="9" s="1"/>
  <c r="B129" i="9" s="1"/>
  <c r="F129" i="9"/>
  <c r="H128" i="9"/>
  <c r="G128" i="9"/>
  <c r="F128" i="9"/>
  <c r="E128" i="9"/>
  <c r="B128" i="9" s="1"/>
  <c r="H127" i="9"/>
  <c r="G127" i="9"/>
  <c r="F127" i="9"/>
  <c r="E127" i="9"/>
  <c r="B127" i="9" s="1"/>
  <c r="H126" i="9"/>
  <c r="G126" i="9"/>
  <c r="E126" i="9" s="1"/>
  <c r="B126" i="9" s="1"/>
  <c r="F126" i="9"/>
  <c r="H125" i="9"/>
  <c r="G125" i="9"/>
  <c r="E125" i="9" s="1"/>
  <c r="B125" i="9" s="1"/>
  <c r="F125" i="9"/>
  <c r="H124" i="9"/>
  <c r="G124" i="9"/>
  <c r="F124" i="9"/>
  <c r="E124" i="9"/>
  <c r="B124" i="9" s="1"/>
  <c r="H123" i="9"/>
  <c r="G123" i="9"/>
  <c r="F123" i="9"/>
  <c r="E123" i="9"/>
  <c r="B123" i="9" s="1"/>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G117" i="9"/>
  <c r="E117" i="9" s="1"/>
  <c r="B117" i="9" s="1"/>
  <c r="F117" i="9"/>
  <c r="H116" i="9"/>
  <c r="G116" i="9"/>
  <c r="F116" i="9"/>
  <c r="E116" i="9"/>
  <c r="B116" i="9" s="1"/>
  <c r="H115" i="9"/>
  <c r="G115" i="9"/>
  <c r="F115" i="9"/>
  <c r="E115" i="9"/>
  <c r="B115" i="9" s="1"/>
  <c r="H114" i="9"/>
  <c r="G114" i="9"/>
  <c r="E114" i="9" s="1"/>
  <c r="B114" i="9" s="1"/>
  <c r="F114" i="9"/>
  <c r="H113" i="9"/>
  <c r="G113" i="9"/>
  <c r="E113" i="9" s="1"/>
  <c r="B113" i="9" s="1"/>
  <c r="F113" i="9"/>
  <c r="H112" i="9"/>
  <c r="G112" i="9"/>
  <c r="F112" i="9"/>
  <c r="E112" i="9"/>
  <c r="B112" i="9" s="1"/>
  <c r="H111" i="9"/>
  <c r="G111" i="9"/>
  <c r="F111" i="9"/>
  <c r="E111" i="9"/>
  <c r="B111" i="9" s="1"/>
  <c r="H110" i="9"/>
  <c r="G110" i="9"/>
  <c r="E110" i="9" s="1"/>
  <c r="B110" i="9" s="1"/>
  <c r="F110" i="9"/>
  <c r="H109" i="9"/>
  <c r="G109" i="9"/>
  <c r="E109" i="9" s="1"/>
  <c r="B109" i="9" s="1"/>
  <c r="F109" i="9"/>
  <c r="H108" i="9"/>
  <c r="G108" i="9"/>
  <c r="F108" i="9"/>
  <c r="E108" i="9"/>
  <c r="B108" i="9" s="1"/>
  <c r="H107" i="9"/>
  <c r="G107" i="9"/>
  <c r="F107" i="9"/>
  <c r="E107" i="9"/>
  <c r="B107" i="9" s="1"/>
  <c r="H106" i="9"/>
  <c r="G106" i="9"/>
  <c r="E106" i="9" s="1"/>
  <c r="B106" i="9" s="1"/>
  <c r="F106" i="9"/>
  <c r="H105" i="9"/>
  <c r="G105" i="9"/>
  <c r="E105" i="9" s="1"/>
  <c r="B105" i="9" s="1"/>
  <c r="F105" i="9"/>
  <c r="H104" i="9"/>
  <c r="G104" i="9"/>
  <c r="F104" i="9"/>
  <c r="E104" i="9"/>
  <c r="B104" i="9" s="1"/>
  <c r="H103" i="9"/>
  <c r="G103" i="9"/>
  <c r="F103" i="9"/>
  <c r="E103" i="9"/>
  <c r="B103" i="9" s="1"/>
  <c r="H102" i="9"/>
  <c r="G102" i="9"/>
  <c r="E102" i="9" s="1"/>
  <c r="B102" i="9" s="1"/>
  <c r="F102" i="9"/>
  <c r="H101" i="9"/>
  <c r="G101" i="9"/>
  <c r="E101" i="9" s="1"/>
  <c r="B101" i="9" s="1"/>
  <c r="F101" i="9"/>
  <c r="H100" i="9"/>
  <c r="G100" i="9"/>
  <c r="F100" i="9"/>
  <c r="E100" i="9"/>
  <c r="B100" i="9" s="1"/>
  <c r="H99" i="9"/>
  <c r="G99" i="9"/>
  <c r="F99" i="9"/>
  <c r="E99" i="9"/>
  <c r="B99" i="9" s="1"/>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G93" i="9"/>
  <c r="E93" i="9" s="1"/>
  <c r="B93" i="9" s="1"/>
  <c r="F93" i="9"/>
  <c r="H92" i="9"/>
  <c r="G92" i="9"/>
  <c r="F92" i="9"/>
  <c r="E92" i="9"/>
  <c r="B92" i="9" s="1"/>
  <c r="H91" i="9"/>
  <c r="G91" i="9"/>
  <c r="F91" i="9"/>
  <c r="E91" i="9"/>
  <c r="B91" i="9" s="1"/>
  <c r="H90" i="9"/>
  <c r="G90" i="9"/>
  <c r="E90" i="9" s="1"/>
  <c r="B90" i="9" s="1"/>
  <c r="F90" i="9"/>
  <c r="H89" i="9"/>
  <c r="G89" i="9"/>
  <c r="E89" i="9" s="1"/>
  <c r="B89" i="9" s="1"/>
  <c r="F89" i="9"/>
  <c r="H88" i="9"/>
  <c r="G88" i="9"/>
  <c r="F88" i="9"/>
  <c r="E88" i="9"/>
  <c r="B88" i="9" s="1"/>
  <c r="H87" i="9"/>
  <c r="G87" i="9"/>
  <c r="F87" i="9"/>
  <c r="E87" i="9"/>
  <c r="B87" i="9" s="1"/>
  <c r="H86" i="9"/>
  <c r="G86" i="9"/>
  <c r="E86" i="9" s="1"/>
  <c r="B86" i="9" s="1"/>
  <c r="F86" i="9"/>
  <c r="H85" i="9"/>
  <c r="G85" i="9"/>
  <c r="E85" i="9" s="1"/>
  <c r="B85" i="9" s="1"/>
  <c r="F85" i="9"/>
  <c r="H84" i="9"/>
  <c r="G84" i="9"/>
  <c r="F84" i="9"/>
  <c r="E84" i="9"/>
  <c r="B84" i="9" s="1"/>
  <c r="H83" i="9"/>
  <c r="G83" i="9"/>
  <c r="F83" i="9"/>
  <c r="E83" i="9"/>
  <c r="B83" i="9" s="1"/>
  <c r="H82" i="9"/>
  <c r="G82" i="9"/>
  <c r="E82" i="9" s="1"/>
  <c r="B82" i="9" s="1"/>
  <c r="F82" i="9"/>
  <c r="H81" i="9"/>
  <c r="G81" i="9"/>
  <c r="E81" i="9" s="1"/>
  <c r="B81" i="9" s="1"/>
  <c r="F81" i="9"/>
  <c r="H80" i="9"/>
  <c r="G80" i="9"/>
  <c r="F80" i="9"/>
  <c r="E80" i="9"/>
  <c r="B80" i="9" s="1"/>
  <c r="H79" i="9"/>
  <c r="G79" i="9"/>
  <c r="F79" i="9"/>
  <c r="E79" i="9"/>
  <c r="B79" i="9" s="1"/>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G69" i="9"/>
  <c r="E69" i="9" s="1"/>
  <c r="B69" i="9" s="1"/>
  <c r="F69" i="9"/>
  <c r="H68" i="9"/>
  <c r="G68" i="9"/>
  <c r="F68" i="9"/>
  <c r="E68" i="9"/>
  <c r="B68" i="9" s="1"/>
  <c r="H67" i="9"/>
  <c r="G67" i="9"/>
  <c r="F67" i="9"/>
  <c r="E67" i="9"/>
  <c r="B67" i="9" s="1"/>
  <c r="H66" i="9"/>
  <c r="G66" i="9"/>
  <c r="E66" i="9" s="1"/>
  <c r="B66" i="9" s="1"/>
  <c r="F66" i="9"/>
  <c r="H65" i="9"/>
  <c r="G65" i="9"/>
  <c r="E65" i="9" s="1"/>
  <c r="B65" i="9" s="1"/>
  <c r="F65" i="9"/>
  <c r="H64" i="9"/>
  <c r="G64" i="9"/>
  <c r="F64" i="9"/>
  <c r="E64" i="9"/>
  <c r="B64" i="9" s="1"/>
  <c r="H63" i="9"/>
  <c r="G63" i="9"/>
  <c r="F63" i="9"/>
  <c r="E63" i="9"/>
  <c r="B63" i="9" s="1"/>
  <c r="H62" i="9"/>
  <c r="G62" i="9"/>
  <c r="E62" i="9" s="1"/>
  <c r="B62" i="9" s="1"/>
  <c r="F62" i="9"/>
  <c r="H61" i="9"/>
  <c r="G61" i="9"/>
  <c r="E61" i="9" s="1"/>
  <c r="B61" i="9" s="1"/>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F47" i="9"/>
  <c r="H46" i="9"/>
  <c r="G46" i="9"/>
  <c r="F46" i="9"/>
  <c r="E46" i="9"/>
  <c r="B46" i="9" s="1"/>
  <c r="H45" i="9"/>
  <c r="E45" i="9" s="1"/>
  <c r="B45" i="9" s="1"/>
  <c r="G45" i="9"/>
  <c r="F45" i="9"/>
  <c r="H44" i="9"/>
  <c r="G44" i="9"/>
  <c r="E44" i="9" s="1"/>
  <c r="B44" i="9" s="1"/>
  <c r="F44" i="9"/>
  <c r="H43" i="9"/>
  <c r="G43" i="9"/>
  <c r="E43" i="9" s="1"/>
  <c r="B43" i="9" s="1"/>
  <c r="F43" i="9"/>
  <c r="H42" i="9"/>
  <c r="G42" i="9"/>
  <c r="F42" i="9"/>
  <c r="E42" i="9"/>
  <c r="B42" i="9" s="1"/>
  <c r="H41" i="9"/>
  <c r="G41" i="9"/>
  <c r="E41" i="9" s="1"/>
  <c r="B41" i="9" s="1"/>
  <c r="F41" i="9"/>
  <c r="H40" i="9"/>
  <c r="G40" i="9"/>
  <c r="E40" i="9" s="1"/>
  <c r="B40" i="9" s="1"/>
  <c r="F40" i="9"/>
  <c r="H39" i="9"/>
  <c r="G39" i="9"/>
  <c r="E39" i="9" s="1"/>
  <c r="B39" i="9" s="1"/>
  <c r="F39" i="9"/>
  <c r="H38" i="9"/>
  <c r="G38" i="9"/>
  <c r="F38" i="9"/>
  <c r="E38" i="9"/>
  <c r="B38" i="9" s="1"/>
  <c r="H37" i="9"/>
  <c r="E37" i="9" s="1"/>
  <c r="B37" i="9" s="1"/>
  <c r="G37" i="9"/>
  <c r="F37" i="9"/>
  <c r="H36" i="9"/>
  <c r="G36" i="9"/>
  <c r="E36" i="9" s="1"/>
  <c r="B36" i="9" s="1"/>
  <c r="F36" i="9"/>
  <c r="H35" i="9"/>
  <c r="G35" i="9"/>
  <c r="E35" i="9" s="1"/>
  <c r="B35" i="9" s="1"/>
  <c r="F35" i="9"/>
  <c r="H34" i="9"/>
  <c r="G34" i="9"/>
  <c r="F34" i="9"/>
  <c r="E34" i="9"/>
  <c r="B34" i="9" s="1"/>
  <c r="H33" i="9"/>
  <c r="G33" i="9"/>
  <c r="E33" i="9" s="1"/>
  <c r="B33" i="9" s="1"/>
  <c r="F33" i="9"/>
  <c r="H32" i="9"/>
  <c r="G32" i="9"/>
  <c r="E32" i="9" s="1"/>
  <c r="B32" i="9" s="1"/>
  <c r="F32" i="9"/>
  <c r="H31" i="9"/>
  <c r="E31" i="9" s="1"/>
  <c r="B31" i="9" s="1"/>
  <c r="G31" i="9"/>
  <c r="F31" i="9"/>
  <c r="H30" i="9"/>
  <c r="G30" i="9"/>
  <c r="F30" i="9"/>
  <c r="E30" i="9"/>
  <c r="B30" i="9" s="1"/>
  <c r="H29" i="9"/>
  <c r="G29" i="9"/>
  <c r="E29" i="9" s="1"/>
  <c r="B29" i="9" s="1"/>
  <c r="F29" i="9"/>
  <c r="H28" i="9"/>
  <c r="G28" i="9"/>
  <c r="E28" i="9" s="1"/>
  <c r="B28" i="9" s="1"/>
  <c r="F28" i="9"/>
  <c r="H27" i="9"/>
  <c r="G27" i="9"/>
  <c r="E27" i="9" s="1"/>
  <c r="B27" i="9" s="1"/>
  <c r="F27" i="9"/>
  <c r="H26" i="9"/>
  <c r="G26" i="9"/>
  <c r="F26" i="9"/>
  <c r="E26" i="9"/>
  <c r="B26" i="9" s="1"/>
  <c r="H25" i="9"/>
  <c r="E25" i="9" s="1"/>
  <c r="B25" i="9" s="1"/>
  <c r="G25" i="9"/>
  <c r="F25" i="9"/>
  <c r="H24" i="9"/>
  <c r="G24" i="9"/>
  <c r="E24" i="9" s="1"/>
  <c r="B24" i="9" s="1"/>
  <c r="F24" i="9"/>
  <c r="H23" i="9"/>
  <c r="G23" i="9"/>
  <c r="E23" i="9" s="1"/>
  <c r="B23" i="9" s="1"/>
  <c r="F23" i="9"/>
  <c r="H22" i="9"/>
  <c r="G22" i="9"/>
  <c r="F22" i="9"/>
  <c r="E22" i="9"/>
  <c r="B22" i="9" s="1"/>
  <c r="F21" i="9"/>
  <c r="F4" i="9"/>
  <c r="O3" i="9"/>
  <c r="G275" i="9" s="1"/>
  <c r="E275" i="9" s="1"/>
  <c r="B275" i="9" s="1"/>
  <c r="I3" i="9"/>
  <c r="H3" i="9"/>
  <c r="G3" i="9"/>
  <c r="D101" i="8"/>
  <c r="D95" i="8"/>
  <c r="D90" i="8"/>
  <c r="D85" i="8"/>
  <c r="D80" i="8"/>
  <c r="D75" i="8"/>
  <c r="D70" i="8"/>
  <c r="D65" i="8"/>
  <c r="D60" i="8"/>
  <c r="D55" i="8"/>
  <c r="D49" i="8" s="1"/>
  <c r="D50" i="8"/>
  <c r="D44" i="8"/>
  <c r="D36" i="8"/>
  <c r="D26" i="8"/>
  <c r="D24" i="8" s="1"/>
  <c r="D18" i="8"/>
  <c r="D8" i="8"/>
  <c r="D6" i="8"/>
  <c r="E44" i="7"/>
  <c r="D44" i="7"/>
  <c r="E39" i="7"/>
  <c r="D39" i="7"/>
  <c r="D38" i="7" s="1"/>
  <c r="H31" i="3"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E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6" i="5" s="1"/>
  <c r="D245" i="5"/>
  <c r="F245" i="5" s="1"/>
  <c r="F244" i="5"/>
  <c r="F243" i="5"/>
  <c r="E242" i="5"/>
  <c r="D242" i="5"/>
  <c r="F242" i="5" s="1"/>
  <c r="F241" i="5"/>
  <c r="F240" i="5"/>
  <c r="F239" i="5"/>
  <c r="E239" i="5"/>
  <c r="D239" i="5"/>
  <c r="E238" i="5"/>
  <c r="E237" i="5" s="1"/>
  <c r="D238" i="5"/>
  <c r="F238" i="5" s="1"/>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F205" i="5"/>
  <c r="F204" i="5"/>
  <c r="F203" i="5"/>
  <c r="F202" i="5"/>
  <c r="F201" i="5"/>
  <c r="F200" i="5"/>
  <c r="F199" i="5"/>
  <c r="E198" i="5"/>
  <c r="D198" i="5"/>
  <c r="F198" i="5" s="1"/>
  <c r="F197" i="5"/>
  <c r="F196" i="5"/>
  <c r="F195" i="5"/>
  <c r="F194" i="5"/>
  <c r="F193" i="5"/>
  <c r="F192" i="5"/>
  <c r="F191" i="5"/>
  <c r="E191" i="5"/>
  <c r="D191" i="5"/>
  <c r="E190" i="5"/>
  <c r="H309" i="9" s="1"/>
  <c r="D190" i="5"/>
  <c r="G309" i="9" s="1"/>
  <c r="F189" i="5"/>
  <c r="F188" i="5"/>
  <c r="F187" i="5"/>
  <c r="F186" i="5"/>
  <c r="F185" i="5"/>
  <c r="F184" i="5"/>
  <c r="F183" i="5"/>
  <c r="F182" i="5"/>
  <c r="F181" i="5"/>
  <c r="E180" i="5"/>
  <c r="E177" i="5"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D146" i="5"/>
  <c r="F146" i="5" s="1"/>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87" i="5"/>
  <c r="D87" i="5"/>
  <c r="F87" i="5" s="1"/>
  <c r="F86" i="5"/>
  <c r="F85" i="5"/>
  <c r="F84" i="5"/>
  <c r="F83" i="5"/>
  <c r="F82" i="5"/>
  <c r="F81" i="5"/>
  <c r="F80" i="5"/>
  <c r="F79" i="5"/>
  <c r="E79" i="5"/>
  <c r="D79" i="5"/>
  <c r="D78" i="5" s="1"/>
  <c r="F78" i="5" s="1"/>
  <c r="E78" i="5"/>
  <c r="F77" i="5"/>
  <c r="F76" i="5"/>
  <c r="F75" i="5"/>
  <c r="F74" i="5"/>
  <c r="F73" i="5"/>
  <c r="F72" i="5"/>
  <c r="F71" i="5"/>
  <c r="E70" i="5"/>
  <c r="E69" i="5" s="1"/>
  <c r="D70" i="5"/>
  <c r="F70"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D625" i="4" s="1"/>
  <c r="F625"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E593" i="4" s="1"/>
  <c r="D594" i="4"/>
  <c r="F594" i="4" s="1"/>
  <c r="F592" i="4"/>
  <c r="F591" i="4"/>
  <c r="E590" i="4"/>
  <c r="D590" i="4"/>
  <c r="F590" i="4" s="1"/>
  <c r="F589" i="4"/>
  <c r="F588" i="4"/>
  <c r="E587" i="4"/>
  <c r="D587" i="4"/>
  <c r="F587" i="4" s="1"/>
  <c r="F586" i="4"/>
  <c r="E585" i="4"/>
  <c r="E580" i="4" s="1"/>
  <c r="D585" i="4"/>
  <c r="F585" i="4" s="1"/>
  <c r="F584" i="4"/>
  <c r="F583" i="4"/>
  <c r="F582" i="4"/>
  <c r="F581" i="4"/>
  <c r="E581" i="4"/>
  <c r="D581" i="4"/>
  <c r="D580" i="4" s="1"/>
  <c r="F580" i="4" s="1"/>
  <c r="F579" i="4"/>
  <c r="F578" i="4"/>
  <c r="F577" i="4"/>
  <c r="E577" i="4"/>
  <c r="D577" i="4"/>
  <c r="F576" i="4"/>
  <c r="F575" i="4"/>
  <c r="E574" i="4"/>
  <c r="D574" i="4"/>
  <c r="D567" i="4" s="1"/>
  <c r="F567" i="4" s="1"/>
  <c r="F573" i="4"/>
  <c r="F572" i="4"/>
  <c r="E571" i="4"/>
  <c r="D571" i="4"/>
  <c r="F571" i="4" s="1"/>
  <c r="F570" i="4"/>
  <c r="F569" i="4"/>
  <c r="F568" i="4"/>
  <c r="E568" i="4"/>
  <c r="D568" i="4"/>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E528" i="4" s="1"/>
  <c r="D530" i="4"/>
  <c r="F530" i="4" s="1"/>
  <c r="F527" i="4"/>
  <c r="F526" i="4"/>
  <c r="F525" i="4"/>
  <c r="E525" i="4"/>
  <c r="D525" i="4"/>
  <c r="F524" i="4"/>
  <c r="F523" i="4"/>
  <c r="E522" i="4"/>
  <c r="D522" i="4"/>
  <c r="D515" i="4" s="1"/>
  <c r="F515" i="4" s="1"/>
  <c r="F521" i="4"/>
  <c r="F520" i="4"/>
  <c r="E519" i="4"/>
  <c r="D519" i="4"/>
  <c r="F519" i="4" s="1"/>
  <c r="F518" i="4"/>
  <c r="F517" i="4"/>
  <c r="F516" i="4"/>
  <c r="E516" i="4"/>
  <c r="D516" i="4"/>
  <c r="E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D473" i="4"/>
  <c r="F473" i="4" s="1"/>
  <c r="D472" i="4"/>
  <c r="F472" i="4" s="1"/>
  <c r="F471" i="4"/>
  <c r="F470" i="4"/>
  <c r="E469" i="4"/>
  <c r="D469" i="4"/>
  <c r="F469" i="4" s="1"/>
  <c r="F468" i="4"/>
  <c r="F467" i="4"/>
  <c r="F466" i="4"/>
  <c r="E466" i="4"/>
  <c r="D466" i="4"/>
  <c r="F465" i="4"/>
  <c r="F464" i="4"/>
  <c r="F463" i="4"/>
  <c r="E463" i="4"/>
  <c r="D463" i="4"/>
  <c r="F462" i="4"/>
  <c r="F461" i="4"/>
  <c r="E460" i="4"/>
  <c r="D460" i="4"/>
  <c r="F458" i="4"/>
  <c r="F457" i="4"/>
  <c r="F456" i="4"/>
  <c r="E455" i="4"/>
  <c r="E421" i="4" s="1"/>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F421" i="4" s="1"/>
  <c r="F418" i="4"/>
  <c r="E418" i="4"/>
  <c r="D418" i="4"/>
  <c r="F417" i="4"/>
  <c r="E417" i="4"/>
  <c r="D417" i="4"/>
  <c r="E416" i="4"/>
  <c r="E643" i="4" s="1"/>
  <c r="D416" i="4"/>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D364" i="4"/>
  <c r="F364" i="4" s="1"/>
  <c r="F362" i="4"/>
  <c r="F361" i="4"/>
  <c r="F360" i="4"/>
  <c r="F359" i="4"/>
  <c r="F358" i="4"/>
  <c r="F357" i="4"/>
  <c r="E356" i="4"/>
  <c r="E351" i="4" s="1"/>
  <c r="D356" i="4"/>
  <c r="F355" i="4"/>
  <c r="F354" i="4"/>
  <c r="F353" i="4"/>
  <c r="F352" i="4"/>
  <c r="E352" i="4"/>
  <c r="D352"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F310" i="4"/>
  <c r="F309" i="4"/>
  <c r="F308" i="4"/>
  <c r="F307" i="4"/>
  <c r="F306" i="4"/>
  <c r="F305" i="4"/>
  <c r="E304" i="4"/>
  <c r="E299" i="4" s="1"/>
  <c r="E298" i="4" s="1"/>
  <c r="D304" i="4"/>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F262" i="4"/>
  <c r="F261" i="4"/>
  <c r="F260" i="4"/>
  <c r="E259" i="4"/>
  <c r="D259" i="4"/>
  <c r="F258" i="4"/>
  <c r="F257" i="4"/>
  <c r="F256" i="4"/>
  <c r="F255" i="4"/>
  <c r="F254" i="4"/>
  <c r="E253" i="4"/>
  <c r="D253" i="4"/>
  <c r="F253"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F219" i="4"/>
  <c r="E219" i="4"/>
  <c r="D219" i="4"/>
  <c r="F218" i="4"/>
  <c r="F217" i="4"/>
  <c r="E216" i="4"/>
  <c r="E215" i="4" s="1"/>
  <c r="D216" i="4"/>
  <c r="F214" i="4"/>
  <c r="F213" i="4"/>
  <c r="F212" i="4"/>
  <c r="F211" i="4"/>
  <c r="F210" i="4"/>
  <c r="E210" i="4"/>
  <c r="D210" i="4"/>
  <c r="F209" i="4"/>
  <c r="F208" i="4"/>
  <c r="F207" i="4"/>
  <c r="F206" i="4"/>
  <c r="F205" i="4"/>
  <c r="F204" i="4"/>
  <c r="F203" i="4"/>
  <c r="E202" i="4"/>
  <c r="D202" i="4"/>
  <c r="F202" i="4" s="1"/>
  <c r="F201" i="4"/>
  <c r="F200" i="4"/>
  <c r="F199" i="4"/>
  <c r="F198" i="4"/>
  <c r="F197" i="4"/>
  <c r="E197" i="4"/>
  <c r="D197" i="4"/>
  <c r="E196" i="4"/>
  <c r="F195" i="4"/>
  <c r="F194" i="4"/>
  <c r="F193" i="4"/>
  <c r="F192" i="4"/>
  <c r="F191" i="4"/>
  <c r="F190" i="4"/>
  <c r="F189" i="4"/>
  <c r="E188" i="4"/>
  <c r="D188" i="4"/>
  <c r="F188" i="4" s="1"/>
  <c r="F187" i="4"/>
  <c r="F186" i="4"/>
  <c r="F185" i="4"/>
  <c r="F184" i="4"/>
  <c r="F183" i="4"/>
  <c r="F182" i="4"/>
  <c r="F181" i="4"/>
  <c r="F180" i="4"/>
  <c r="F179" i="4"/>
  <c r="F178" i="4"/>
  <c r="E177" i="4"/>
  <c r="E163" i="4" s="1"/>
  <c r="D177" i="4"/>
  <c r="F176" i="4"/>
  <c r="F175" i="4"/>
  <c r="F174" i="4"/>
  <c r="F173" i="4"/>
  <c r="F172" i="4"/>
  <c r="F171" i="4"/>
  <c r="F170" i="4"/>
  <c r="F169" i="4"/>
  <c r="E169" i="4"/>
  <c r="D169" i="4"/>
  <c r="F168" i="4"/>
  <c r="F167" i="4"/>
  <c r="F166" i="4"/>
  <c r="F165" i="4"/>
  <c r="F164" i="4"/>
  <c r="E164" i="4"/>
  <c r="D164" i="4"/>
  <c r="D163" i="4"/>
  <c r="F162" i="4"/>
  <c r="F161" i="4"/>
  <c r="F160" i="4"/>
  <c r="F159" i="4"/>
  <c r="E159" i="4"/>
  <c r="D159" i="4"/>
  <c r="F158" i="4"/>
  <c r="F157" i="4"/>
  <c r="F156" i="4"/>
  <c r="F155" i="4"/>
  <c r="F154" i="4"/>
  <c r="F153" i="4"/>
  <c r="E153" i="4"/>
  <c r="D153" i="4"/>
  <c r="D152" i="4" s="1"/>
  <c r="E152" i="4"/>
  <c r="F152" i="4" s="1"/>
  <c r="F150" i="4"/>
  <c r="F149" i="4"/>
  <c r="F148" i="4"/>
  <c r="F147" i="4"/>
  <c r="F146" i="4"/>
  <c r="F145" i="4"/>
  <c r="F144" i="4"/>
  <c r="F143" i="4"/>
  <c r="F142" i="4"/>
  <c r="F141" i="4"/>
  <c r="E140" i="4"/>
  <c r="F140" i="4" s="1"/>
  <c r="D140" i="4"/>
  <c r="E139" i="4"/>
  <c r="D139" i="4"/>
  <c r="F138" i="4"/>
  <c r="F137" i="4"/>
  <c r="F136" i="4"/>
  <c r="F135" i="4"/>
  <c r="E134" i="4"/>
  <c r="E133" i="4" s="1"/>
  <c r="D134" i="4"/>
  <c r="F132" i="4"/>
  <c r="F131" i="4"/>
  <c r="F130" i="4"/>
  <c r="F129" i="4"/>
  <c r="F128" i="4"/>
  <c r="E128" i="4"/>
  <c r="D128" i="4"/>
  <c r="F127" i="4"/>
  <c r="F126" i="4"/>
  <c r="F125" i="4"/>
  <c r="E125" i="4"/>
  <c r="D125" i="4"/>
  <c r="D124" i="4" s="1"/>
  <c r="F124" i="4" s="1"/>
  <c r="E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8" i="4"/>
  <c r="F57" i="4"/>
  <c r="F56" i="4"/>
  <c r="F55" i="4"/>
  <c r="E54" i="4"/>
  <c r="D54" i="4"/>
  <c r="F54" i="4" s="1"/>
  <c r="F53" i="4"/>
  <c r="F52" i="4"/>
  <c r="E51" i="4"/>
  <c r="D51" i="4"/>
  <c r="F51" i="4" s="1"/>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I36" i="3"/>
  <c r="G36" i="3"/>
  <c r="B36" i="3"/>
  <c r="G35" i="3"/>
  <c r="B35" i="3"/>
  <c r="G34" i="3"/>
  <c r="B34" i="3"/>
  <c r="I33" i="3"/>
  <c r="G33" i="3"/>
  <c r="B33" i="3"/>
  <c r="I32" i="3"/>
  <c r="H32" i="3"/>
  <c r="G32" i="3"/>
  <c r="B32" i="3"/>
  <c r="I31" i="3"/>
  <c r="G31" i="3"/>
  <c r="B31" i="3"/>
  <c r="I30" i="3"/>
  <c r="H30" i="3"/>
  <c r="G30" i="3"/>
  <c r="B30" i="3"/>
  <c r="G29" i="3"/>
  <c r="B29" i="3"/>
  <c r="I28" i="3"/>
  <c r="G28" i="3"/>
  <c r="B28" i="3"/>
  <c r="I27" i="3"/>
  <c r="G27" i="3"/>
  <c r="B27" i="3"/>
  <c r="I26" i="3"/>
  <c r="H26" i="3"/>
  <c r="G26" i="3"/>
  <c r="B26" i="3"/>
  <c r="I25" i="3"/>
  <c r="G25" i="3"/>
  <c r="B25" i="3"/>
  <c r="I24" i="3"/>
  <c r="G24" i="3"/>
  <c r="B24" i="3"/>
  <c r="I23" i="3"/>
  <c r="H23" i="3"/>
  <c r="G23" i="3"/>
  <c r="B23" i="3"/>
  <c r="G22" i="3"/>
  <c r="B22" i="3"/>
  <c r="G21" i="3"/>
  <c r="B21" i="3"/>
  <c r="I20" i="3"/>
  <c r="G20" i="3"/>
  <c r="B20" i="3"/>
  <c r="G19" i="3"/>
  <c r="B19" i="3"/>
  <c r="G18" i="3"/>
  <c r="B18" i="3"/>
  <c r="G17" i="3"/>
  <c r="B17" i="3"/>
  <c r="G16" i="3"/>
  <c r="B16" i="3"/>
  <c r="H10" i="3" a="1"/>
  <c r="H10" i="3" s="1"/>
  <c r="L3" i="9" s="1"/>
  <c r="H1580" i="1"/>
  <c r="G1580" i="1"/>
  <c r="C1580" i="1"/>
  <c r="C1579" i="1"/>
  <c r="C1578" i="1"/>
  <c r="H1577" i="1"/>
  <c r="C1577" i="1"/>
  <c r="G1577" i="1" s="1"/>
  <c r="H1576" i="1"/>
  <c r="G1576" i="1"/>
  <c r="C1576" i="1"/>
  <c r="C1575" i="1"/>
  <c r="C1574" i="1"/>
  <c r="H1573" i="1"/>
  <c r="C1573" i="1"/>
  <c r="G1573" i="1" s="1"/>
  <c r="H1572" i="1"/>
  <c r="G1572" i="1"/>
  <c r="C1572" i="1"/>
  <c r="C1571" i="1"/>
  <c r="C1570" i="1"/>
  <c r="H1569" i="1"/>
  <c r="C1569" i="1"/>
  <c r="G1569" i="1" s="1"/>
  <c r="H1568" i="1"/>
  <c r="G1568" i="1"/>
  <c r="C1568" i="1"/>
  <c r="C1567" i="1"/>
  <c r="C1566" i="1"/>
  <c r="H1565" i="1"/>
  <c r="C1565" i="1"/>
  <c r="G1565" i="1" s="1"/>
  <c r="H1564" i="1"/>
  <c r="G1564" i="1"/>
  <c r="C1564" i="1"/>
  <c r="C1563" i="1"/>
  <c r="C1562" i="1"/>
  <c r="H1561" i="1"/>
  <c r="C1561" i="1"/>
  <c r="G1561" i="1" s="1"/>
  <c r="H1560" i="1"/>
  <c r="G1560" i="1"/>
  <c r="C1560" i="1"/>
  <c r="C1559" i="1"/>
  <c r="C1558" i="1"/>
  <c r="H1557" i="1"/>
  <c r="C1557" i="1"/>
  <c r="G1557" i="1" s="1"/>
  <c r="H1556" i="1"/>
  <c r="G1556" i="1"/>
  <c r="C1556" i="1"/>
  <c r="C1555" i="1"/>
  <c r="C1554" i="1"/>
  <c r="C1553" i="1"/>
  <c r="G1553" i="1" s="1"/>
  <c r="H1552" i="1"/>
  <c r="G1552" i="1"/>
  <c r="C1552" i="1"/>
  <c r="H1551" i="1"/>
  <c r="G1551" i="1"/>
  <c r="C1551" i="1"/>
  <c r="C1550" i="1"/>
  <c r="H1550" i="1" s="1"/>
  <c r="H1549" i="1"/>
  <c r="C1549" i="1"/>
  <c r="G1549" i="1" s="1"/>
  <c r="H1548" i="1"/>
  <c r="G1548" i="1"/>
  <c r="C1548" i="1"/>
  <c r="C1547" i="1"/>
  <c r="G1547" i="1" s="1"/>
  <c r="G1546" i="1"/>
  <c r="C1546" i="1"/>
  <c r="H1546" i="1" s="1"/>
  <c r="C1545" i="1"/>
  <c r="G1545" i="1" s="1"/>
  <c r="H1544" i="1"/>
  <c r="G1544" i="1"/>
  <c r="C1544" i="1"/>
  <c r="H1543" i="1"/>
  <c r="G1543" i="1"/>
  <c r="C1543" i="1"/>
  <c r="C1542" i="1"/>
  <c r="C1541" i="1"/>
  <c r="G1541" i="1" s="1"/>
  <c r="H1540" i="1"/>
  <c r="G1540" i="1"/>
  <c r="C1540" i="1"/>
  <c r="H1539" i="1"/>
  <c r="G1539" i="1"/>
  <c r="C1539" i="1"/>
  <c r="C1538" i="1"/>
  <c r="C1537" i="1"/>
  <c r="G1537" i="1" s="1"/>
  <c r="H1536" i="1"/>
  <c r="G1536" i="1"/>
  <c r="C1536" i="1"/>
  <c r="H1535" i="1"/>
  <c r="G1535" i="1"/>
  <c r="C1535" i="1"/>
  <c r="C1534" i="1"/>
  <c r="C1533" i="1"/>
  <c r="G1533" i="1" s="1"/>
  <c r="H1532" i="1"/>
  <c r="G1532" i="1"/>
  <c r="C1532" i="1"/>
  <c r="H1531" i="1"/>
  <c r="G1531" i="1"/>
  <c r="C1531" i="1"/>
  <c r="C1530" i="1"/>
  <c r="C1529" i="1"/>
  <c r="G1529" i="1" s="1"/>
  <c r="H1528" i="1"/>
  <c r="G1528" i="1"/>
  <c r="C1528" i="1"/>
  <c r="H1527" i="1"/>
  <c r="G1527" i="1"/>
  <c r="C1527" i="1"/>
  <c r="C1526" i="1"/>
  <c r="C1525" i="1"/>
  <c r="G1525" i="1" s="1"/>
  <c r="H1524" i="1"/>
  <c r="G1524" i="1"/>
  <c r="C1524" i="1"/>
  <c r="H1523" i="1"/>
  <c r="G1523" i="1"/>
  <c r="C1523" i="1"/>
  <c r="C1522" i="1"/>
  <c r="C1521" i="1"/>
  <c r="G1521" i="1" s="1"/>
  <c r="H1520" i="1"/>
  <c r="G1520" i="1"/>
  <c r="C1520" i="1"/>
  <c r="H1519" i="1"/>
  <c r="G1519" i="1"/>
  <c r="C1519" i="1"/>
  <c r="H1516" i="1"/>
  <c r="G1516" i="1"/>
  <c r="C1516" i="1"/>
  <c r="H1515" i="1"/>
  <c r="G1515" i="1"/>
  <c r="C1515" i="1"/>
  <c r="C1514" i="1"/>
  <c r="C1513" i="1"/>
  <c r="G1513" i="1" s="1"/>
  <c r="H1512" i="1"/>
  <c r="G1512" i="1"/>
  <c r="C1512" i="1"/>
  <c r="H1511" i="1"/>
  <c r="G1511" i="1"/>
  <c r="C1511" i="1"/>
  <c r="C1510" i="1"/>
  <c r="C1509" i="1"/>
  <c r="G1509" i="1" s="1"/>
  <c r="H1508" i="1"/>
  <c r="G1508" i="1"/>
  <c r="C1508" i="1"/>
  <c r="H1507" i="1"/>
  <c r="G1507" i="1"/>
  <c r="C1507" i="1"/>
  <c r="C1506" i="1"/>
  <c r="C1505" i="1"/>
  <c r="G1505" i="1" s="1"/>
  <c r="H1504" i="1"/>
  <c r="G1504" i="1"/>
  <c r="C1504" i="1"/>
  <c r="H1503" i="1"/>
  <c r="G1503" i="1"/>
  <c r="C1503" i="1"/>
  <c r="C1502" i="1"/>
  <c r="C1501" i="1"/>
  <c r="G1501" i="1" s="1"/>
  <c r="H1500" i="1"/>
  <c r="G1500" i="1"/>
  <c r="C1500" i="1"/>
  <c r="H1499" i="1"/>
  <c r="G1499" i="1"/>
  <c r="C1499" i="1"/>
  <c r="C1498" i="1"/>
  <c r="C1497" i="1"/>
  <c r="G1497" i="1" s="1"/>
  <c r="H1496" i="1"/>
  <c r="G1496" i="1"/>
  <c r="C1496" i="1"/>
  <c r="H1495" i="1"/>
  <c r="G1495" i="1"/>
  <c r="C1495" i="1"/>
  <c r="C1494" i="1"/>
  <c r="C1493" i="1"/>
  <c r="G1493" i="1" s="1"/>
  <c r="H1492" i="1"/>
  <c r="G1492" i="1"/>
  <c r="C1492" i="1"/>
  <c r="H1491" i="1"/>
  <c r="G1491" i="1"/>
  <c r="C1491" i="1"/>
  <c r="C1490" i="1"/>
  <c r="C1489" i="1"/>
  <c r="G1489" i="1" s="1"/>
  <c r="H1488" i="1"/>
  <c r="G1488" i="1"/>
  <c r="C1488" i="1"/>
  <c r="H1487" i="1"/>
  <c r="G1487" i="1"/>
  <c r="C1487" i="1"/>
  <c r="C1486" i="1"/>
  <c r="C1485" i="1"/>
  <c r="G1485" i="1" s="1"/>
  <c r="H1484" i="1"/>
  <c r="G1484" i="1"/>
  <c r="C1484" i="1"/>
  <c r="H1483" i="1"/>
  <c r="G1483" i="1"/>
  <c r="C1483" i="1"/>
  <c r="C1482" i="1"/>
  <c r="C1481" i="1"/>
  <c r="G1481" i="1" s="1"/>
  <c r="H1480" i="1"/>
  <c r="G1480" i="1"/>
  <c r="C1480" i="1"/>
  <c r="D1479" i="1"/>
  <c r="C1479" i="1"/>
  <c r="H1478" i="1"/>
  <c r="G1478" i="1"/>
  <c r="I1478" i="1" s="1"/>
  <c r="D1478" i="1"/>
  <c r="C1478" i="1"/>
  <c r="J1478" i="1" s="1"/>
  <c r="D1477" i="1"/>
  <c r="C1477" i="1"/>
  <c r="H1476" i="1"/>
  <c r="G1476" i="1"/>
  <c r="I1476" i="1" s="1"/>
  <c r="D1476" i="1"/>
  <c r="C1476" i="1"/>
  <c r="J1476" i="1" s="1"/>
  <c r="H1475" i="1"/>
  <c r="G1475" i="1"/>
  <c r="D1475" i="1"/>
  <c r="C1475" i="1"/>
  <c r="J1474" i="1"/>
  <c r="D1474" i="1"/>
  <c r="C1474" i="1"/>
  <c r="H1473" i="1"/>
  <c r="G1473" i="1"/>
  <c r="D1473" i="1"/>
  <c r="C1473" i="1"/>
  <c r="J1473" i="1" s="1"/>
  <c r="J1472" i="1"/>
  <c r="D1472" i="1"/>
  <c r="C1472" i="1"/>
  <c r="H1471" i="1"/>
  <c r="G1471" i="1"/>
  <c r="D1471" i="1"/>
  <c r="C1471" i="1"/>
  <c r="J1471" i="1" s="1"/>
  <c r="H1470" i="1"/>
  <c r="G1470" i="1"/>
  <c r="D1470" i="1"/>
  <c r="C1470" i="1"/>
  <c r="H1469" i="1"/>
  <c r="G1469" i="1"/>
  <c r="D1469" i="1"/>
  <c r="C1469" i="1"/>
  <c r="J1468" i="1"/>
  <c r="D1468" i="1"/>
  <c r="C1468" i="1"/>
  <c r="H1467" i="1"/>
  <c r="G1467" i="1"/>
  <c r="D1467" i="1"/>
  <c r="C1467" i="1"/>
  <c r="J1467" i="1" s="1"/>
  <c r="J1466" i="1"/>
  <c r="D1466" i="1"/>
  <c r="C1466" i="1"/>
  <c r="H1465" i="1"/>
  <c r="G1465" i="1"/>
  <c r="D1465" i="1"/>
  <c r="C1465" i="1"/>
  <c r="J1465" i="1" s="1"/>
  <c r="J1464" i="1"/>
  <c r="D1464" i="1"/>
  <c r="C1464" i="1"/>
  <c r="H1463" i="1"/>
  <c r="G1463" i="1"/>
  <c r="D1463" i="1"/>
  <c r="C1463" i="1"/>
  <c r="J1463" i="1" s="1"/>
  <c r="J1462" i="1"/>
  <c r="D1462" i="1"/>
  <c r="C1462" i="1"/>
  <c r="D1461" i="1"/>
  <c r="C1461" i="1"/>
  <c r="H1460" i="1"/>
  <c r="G1460" i="1"/>
  <c r="D1460" i="1"/>
  <c r="C1460" i="1"/>
  <c r="J1460" i="1" s="1"/>
  <c r="D1459" i="1"/>
  <c r="J1459" i="1" s="1"/>
  <c r="C1459" i="1"/>
  <c r="H1458" i="1"/>
  <c r="G1458" i="1"/>
  <c r="D1458" i="1"/>
  <c r="C1458" i="1"/>
  <c r="J1458" i="1" s="1"/>
  <c r="D1457" i="1"/>
  <c r="J1457" i="1" s="1"/>
  <c r="C1457" i="1"/>
  <c r="H1456" i="1"/>
  <c r="G1456" i="1"/>
  <c r="D1456" i="1"/>
  <c r="C1456" i="1"/>
  <c r="J1456" i="1" s="1"/>
  <c r="D1455" i="1"/>
  <c r="J1455" i="1" s="1"/>
  <c r="C1455" i="1"/>
  <c r="D1454" i="1"/>
  <c r="C1454" i="1"/>
  <c r="D1453" i="1"/>
  <c r="C1453" i="1"/>
  <c r="H1452" i="1"/>
  <c r="G1452" i="1"/>
  <c r="D1452" i="1"/>
  <c r="C1452" i="1"/>
  <c r="J1452" i="1" s="1"/>
  <c r="D1451" i="1"/>
  <c r="J1451" i="1" s="1"/>
  <c r="C1451" i="1"/>
  <c r="H1450" i="1"/>
  <c r="G1450" i="1"/>
  <c r="D1450" i="1"/>
  <c r="C1450" i="1"/>
  <c r="J1450" i="1" s="1"/>
  <c r="D1449" i="1"/>
  <c r="J1449" i="1" s="1"/>
  <c r="C1449" i="1"/>
  <c r="H1448" i="1"/>
  <c r="G1448" i="1"/>
  <c r="D1448" i="1"/>
  <c r="C1448" i="1"/>
  <c r="J1448" i="1" s="1"/>
  <c r="D1447" i="1"/>
  <c r="J1447" i="1" s="1"/>
  <c r="C1447" i="1"/>
  <c r="H1446" i="1"/>
  <c r="G1446" i="1"/>
  <c r="D1446" i="1"/>
  <c r="C1446" i="1"/>
  <c r="J1446" i="1" s="1"/>
  <c r="J1445" i="1"/>
  <c r="H1445" i="1"/>
  <c r="D1445" i="1"/>
  <c r="C1445" i="1"/>
  <c r="G1445" i="1" s="1"/>
  <c r="D1444" i="1"/>
  <c r="J1444" i="1" s="1"/>
  <c r="C1444" i="1"/>
  <c r="H1443" i="1"/>
  <c r="D1443" i="1"/>
  <c r="J1443" i="1" s="1"/>
  <c r="C1443" i="1"/>
  <c r="G1443" i="1" s="1"/>
  <c r="I1443" i="1" s="1"/>
  <c r="D1442" i="1"/>
  <c r="H1442" i="1" s="1"/>
  <c r="C1442" i="1"/>
  <c r="H1441" i="1"/>
  <c r="D1441" i="1"/>
  <c r="J1441" i="1" s="1"/>
  <c r="C1441" i="1"/>
  <c r="G1441" i="1" s="1"/>
  <c r="I1441" i="1" s="1"/>
  <c r="D1440" i="1"/>
  <c r="H1440" i="1" s="1"/>
  <c r="C1440" i="1"/>
  <c r="H1439" i="1"/>
  <c r="D1439" i="1"/>
  <c r="J1439" i="1" s="1"/>
  <c r="C1439" i="1"/>
  <c r="G1439" i="1" s="1"/>
  <c r="I1439" i="1" s="1"/>
  <c r="H1438" i="1"/>
  <c r="D1438" i="1"/>
  <c r="C1438" i="1"/>
  <c r="G1438" i="1" s="1"/>
  <c r="H1437" i="1"/>
  <c r="D1437" i="1"/>
  <c r="C1437" i="1"/>
  <c r="G1437" i="1" s="1"/>
  <c r="C1436" i="1"/>
  <c r="D1435" i="1"/>
  <c r="H1434" i="1"/>
  <c r="D1434" i="1"/>
  <c r="C1434" i="1"/>
  <c r="G1434" i="1" s="1"/>
  <c r="H1433" i="1"/>
  <c r="D1433" i="1"/>
  <c r="C1433" i="1"/>
  <c r="G1433" i="1" s="1"/>
  <c r="H1432" i="1"/>
  <c r="D1432" i="1"/>
  <c r="C1432" i="1"/>
  <c r="G1432" i="1" s="1"/>
  <c r="H1431" i="1"/>
  <c r="D1431" i="1"/>
  <c r="C1431" i="1"/>
  <c r="G1431" i="1" s="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D1423" i="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H1408" i="1"/>
  <c r="D1408" i="1"/>
  <c r="C1408" i="1"/>
  <c r="G1408" i="1" s="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H1401" i="1"/>
  <c r="D1401" i="1"/>
  <c r="C1401" i="1"/>
  <c r="G1401" i="1" s="1"/>
  <c r="H1400" i="1"/>
  <c r="D1400" i="1"/>
  <c r="C1400" i="1"/>
  <c r="G1400" i="1" s="1"/>
  <c r="H1399" i="1"/>
  <c r="D1399" i="1"/>
  <c r="C1399" i="1"/>
  <c r="G1399" i="1" s="1"/>
  <c r="H1398" i="1"/>
  <c r="D1398" i="1"/>
  <c r="C1398" i="1"/>
  <c r="G1398" i="1" s="1"/>
  <c r="H1397" i="1"/>
  <c r="D1397" i="1"/>
  <c r="C1397" i="1"/>
  <c r="G1397" i="1" s="1"/>
  <c r="H1396" i="1"/>
  <c r="D1396" i="1"/>
  <c r="C1396" i="1"/>
  <c r="G1396" i="1" s="1"/>
  <c r="H1395" i="1"/>
  <c r="D1395" i="1"/>
  <c r="C1395" i="1"/>
  <c r="G1395" i="1" s="1"/>
  <c r="H1394" i="1"/>
  <c r="D1394" i="1"/>
  <c r="C1394" i="1"/>
  <c r="G1394" i="1" s="1"/>
  <c r="H1393" i="1"/>
  <c r="D1393" i="1"/>
  <c r="C1393" i="1"/>
  <c r="G1393" i="1" s="1"/>
  <c r="H1392" i="1"/>
  <c r="D1392" i="1"/>
  <c r="C1392" i="1"/>
  <c r="G1392" i="1" s="1"/>
  <c r="H1391" i="1"/>
  <c r="D1391" i="1"/>
  <c r="C1391" i="1"/>
  <c r="G1391" i="1" s="1"/>
  <c r="H1390" i="1"/>
  <c r="D1390" i="1"/>
  <c r="C1390" i="1"/>
  <c r="G1390" i="1" s="1"/>
  <c r="H1389" i="1"/>
  <c r="D1389" i="1"/>
  <c r="C1389" i="1"/>
  <c r="G1389" i="1" s="1"/>
  <c r="H1388" i="1"/>
  <c r="D1388" i="1"/>
  <c r="C1388" i="1"/>
  <c r="G1388" i="1" s="1"/>
  <c r="H1387" i="1"/>
  <c r="D1387" i="1"/>
  <c r="C1387" i="1"/>
  <c r="G1387" i="1" s="1"/>
  <c r="H1386" i="1"/>
  <c r="D1386" i="1"/>
  <c r="C1386" i="1"/>
  <c r="G1386" i="1" s="1"/>
  <c r="H1385" i="1"/>
  <c r="D1385" i="1"/>
  <c r="C1385" i="1"/>
  <c r="G1385" i="1" s="1"/>
  <c r="H1384" i="1"/>
  <c r="D1384" i="1"/>
  <c r="C1384" i="1"/>
  <c r="G1384" i="1" s="1"/>
  <c r="H1383" i="1"/>
  <c r="D1383" i="1"/>
  <c r="C1383" i="1"/>
  <c r="G1383" i="1" s="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H1374" i="1"/>
  <c r="D1374" i="1"/>
  <c r="C1374" i="1"/>
  <c r="G1374" i="1" s="1"/>
  <c r="H1373" i="1"/>
  <c r="D1373" i="1"/>
  <c r="C1373" i="1"/>
  <c r="G1373" i="1" s="1"/>
  <c r="H1372" i="1"/>
  <c r="D1372" i="1"/>
  <c r="C1372" i="1"/>
  <c r="G1372" i="1" s="1"/>
  <c r="H1371" i="1"/>
  <c r="D1371" i="1"/>
  <c r="C1371" i="1"/>
  <c r="G1371" i="1" s="1"/>
  <c r="H1370" i="1"/>
  <c r="D1370" i="1"/>
  <c r="C1370" i="1"/>
  <c r="G1370" i="1" s="1"/>
  <c r="H1369" i="1"/>
  <c r="D1369" i="1"/>
  <c r="C1369" i="1"/>
  <c r="G1369" i="1" s="1"/>
  <c r="H1368" i="1"/>
  <c r="D1368" i="1"/>
  <c r="C1368" i="1"/>
  <c r="G1368" i="1" s="1"/>
  <c r="H1367" i="1"/>
  <c r="D1367" i="1"/>
  <c r="C1367" i="1"/>
  <c r="G1367" i="1" s="1"/>
  <c r="H1366" i="1"/>
  <c r="D1366" i="1"/>
  <c r="C1366" i="1"/>
  <c r="G1366" i="1" s="1"/>
  <c r="H1365" i="1"/>
  <c r="D1365" i="1"/>
  <c r="C1365" i="1"/>
  <c r="G1365" i="1" s="1"/>
  <c r="H1364" i="1"/>
  <c r="D1364" i="1"/>
  <c r="C1364" i="1"/>
  <c r="G1364" i="1" s="1"/>
  <c r="H1363" i="1"/>
  <c r="D1363" i="1"/>
  <c r="C1363" i="1"/>
  <c r="G1363" i="1" s="1"/>
  <c r="H1362" i="1"/>
  <c r="D1362" i="1"/>
  <c r="C1362" i="1"/>
  <c r="G1362" i="1" s="1"/>
  <c r="H1361" i="1"/>
  <c r="D1361" i="1"/>
  <c r="C1361" i="1"/>
  <c r="G1361" i="1" s="1"/>
  <c r="H1360" i="1"/>
  <c r="D1360" i="1"/>
  <c r="C1360" i="1"/>
  <c r="G1360" i="1" s="1"/>
  <c r="H1359" i="1"/>
  <c r="D1359" i="1"/>
  <c r="C1359" i="1"/>
  <c r="G1359" i="1" s="1"/>
  <c r="H1358" i="1"/>
  <c r="D1358" i="1"/>
  <c r="C1358" i="1"/>
  <c r="G1358" i="1" s="1"/>
  <c r="D1357" i="1"/>
  <c r="H1357" i="1" s="1"/>
  <c r="C1357" i="1"/>
  <c r="D1356" i="1"/>
  <c r="H1356" i="1" s="1"/>
  <c r="C1356" i="1"/>
  <c r="G1356" i="1" s="1"/>
  <c r="D1355" i="1"/>
  <c r="H1355" i="1" s="1"/>
  <c r="C1355" i="1"/>
  <c r="G1355" i="1" s="1"/>
  <c r="H1354" i="1"/>
  <c r="D1354" i="1"/>
  <c r="C1354" i="1"/>
  <c r="G1354" i="1" s="1"/>
  <c r="D1353" i="1"/>
  <c r="H1353" i="1" s="1"/>
  <c r="C1353" i="1"/>
  <c r="D1352" i="1"/>
  <c r="H1352" i="1" s="1"/>
  <c r="C1352" i="1"/>
  <c r="G1352" i="1" s="1"/>
  <c r="D1351" i="1"/>
  <c r="H1351" i="1" s="1"/>
  <c r="C1351" i="1"/>
  <c r="G1351" i="1" s="1"/>
  <c r="H1350" i="1"/>
  <c r="D1350" i="1"/>
  <c r="C1350" i="1"/>
  <c r="G1350" i="1" s="1"/>
  <c r="D1349" i="1"/>
  <c r="H1349" i="1" s="1"/>
  <c r="C1349" i="1"/>
  <c r="D1348" i="1"/>
  <c r="H1348" i="1" s="1"/>
  <c r="C1348" i="1"/>
  <c r="G1348" i="1" s="1"/>
  <c r="D1347" i="1"/>
  <c r="H1347" i="1" s="1"/>
  <c r="C1347" i="1"/>
  <c r="G1347" i="1" s="1"/>
  <c r="H1346" i="1"/>
  <c r="D1346" i="1"/>
  <c r="C1346" i="1"/>
  <c r="G1346" i="1" s="1"/>
  <c r="D1345" i="1"/>
  <c r="H1345" i="1" s="1"/>
  <c r="C1345" i="1"/>
  <c r="D1344" i="1"/>
  <c r="C1344" i="1"/>
  <c r="G1344" i="1" s="1"/>
  <c r="D1343" i="1"/>
  <c r="C1343" i="1"/>
  <c r="G1343" i="1" s="1"/>
  <c r="H1342" i="1"/>
  <c r="D1342" i="1"/>
  <c r="C1342" i="1"/>
  <c r="G1342" i="1" s="1"/>
  <c r="D1341" i="1"/>
  <c r="H1341" i="1" s="1"/>
  <c r="C1341" i="1"/>
  <c r="D1340" i="1"/>
  <c r="C1340" i="1"/>
  <c r="G1340" i="1" s="1"/>
  <c r="D1339" i="1"/>
  <c r="C1339" i="1"/>
  <c r="G1339" i="1" s="1"/>
  <c r="H1338" i="1"/>
  <c r="D1338" i="1"/>
  <c r="C1338" i="1"/>
  <c r="G1338" i="1" s="1"/>
  <c r="D1337" i="1"/>
  <c r="H1337" i="1" s="1"/>
  <c r="C1337" i="1"/>
  <c r="D1336" i="1"/>
  <c r="C1336" i="1"/>
  <c r="G1336" i="1" s="1"/>
  <c r="D1335" i="1"/>
  <c r="C1335" i="1"/>
  <c r="G1335" i="1" s="1"/>
  <c r="H1334" i="1"/>
  <c r="D1334" i="1"/>
  <c r="C1334" i="1"/>
  <c r="G1334" i="1" s="1"/>
  <c r="D1333" i="1"/>
  <c r="H1333" i="1" s="1"/>
  <c r="C1333" i="1"/>
  <c r="D1332" i="1"/>
  <c r="C1332" i="1"/>
  <c r="G1332" i="1" s="1"/>
  <c r="D1331" i="1"/>
  <c r="C1331" i="1"/>
  <c r="G1331" i="1" s="1"/>
  <c r="H1330" i="1"/>
  <c r="D1330" i="1"/>
  <c r="C1330" i="1"/>
  <c r="G1330" i="1" s="1"/>
  <c r="D1329" i="1"/>
  <c r="D1328" i="1"/>
  <c r="C1328" i="1"/>
  <c r="G1328" i="1" s="1"/>
  <c r="D1327" i="1"/>
  <c r="C1327" i="1"/>
  <c r="G1327" i="1" s="1"/>
  <c r="H1326" i="1"/>
  <c r="D1326" i="1"/>
  <c r="C1326" i="1"/>
  <c r="G1326" i="1" s="1"/>
  <c r="D1325" i="1"/>
  <c r="H1325" i="1" s="1"/>
  <c r="C1325" i="1"/>
  <c r="D1324" i="1"/>
  <c r="C1324" i="1"/>
  <c r="G1324" i="1" s="1"/>
  <c r="D1323" i="1"/>
  <c r="C1323" i="1"/>
  <c r="G1323" i="1" s="1"/>
  <c r="H1322" i="1"/>
  <c r="D1322" i="1"/>
  <c r="C1322" i="1"/>
  <c r="G1322" i="1" s="1"/>
  <c r="D1321" i="1"/>
  <c r="H1321" i="1" s="1"/>
  <c r="C1321" i="1"/>
  <c r="D1320" i="1"/>
  <c r="C1320" i="1"/>
  <c r="G1320" i="1" s="1"/>
  <c r="D1319" i="1"/>
  <c r="C1319" i="1"/>
  <c r="G1319" i="1" s="1"/>
  <c r="H1318" i="1"/>
  <c r="D1318" i="1"/>
  <c r="C1318" i="1"/>
  <c r="G1318" i="1" s="1"/>
  <c r="D1317" i="1"/>
  <c r="H1317" i="1" s="1"/>
  <c r="C1317" i="1"/>
  <c r="D1316" i="1"/>
  <c r="C1316" i="1"/>
  <c r="G1316" i="1" s="1"/>
  <c r="D1315" i="1"/>
  <c r="C1315" i="1"/>
  <c r="G1315" i="1" s="1"/>
  <c r="H1314" i="1"/>
  <c r="D1314" i="1"/>
  <c r="C1314" i="1"/>
  <c r="G1314" i="1" s="1"/>
  <c r="D1313" i="1"/>
  <c r="H1313" i="1" s="1"/>
  <c r="C1313" i="1"/>
  <c r="D1312" i="1"/>
  <c r="C1312" i="1"/>
  <c r="G1312" i="1" s="1"/>
  <c r="D1311" i="1"/>
  <c r="C1311" i="1"/>
  <c r="G1311" i="1" s="1"/>
  <c r="H1310" i="1"/>
  <c r="D1310" i="1"/>
  <c r="C1310" i="1"/>
  <c r="G1310" i="1" s="1"/>
  <c r="D1309" i="1"/>
  <c r="H1309" i="1" s="1"/>
  <c r="C1309" i="1"/>
  <c r="D1308" i="1"/>
  <c r="C1308" i="1"/>
  <c r="G1308" i="1" s="1"/>
  <c r="D1307" i="1"/>
  <c r="C1307" i="1"/>
  <c r="G1307" i="1" s="1"/>
  <c r="H1306" i="1"/>
  <c r="D1306" i="1"/>
  <c r="C1306" i="1"/>
  <c r="G1306" i="1" s="1"/>
  <c r="D1305" i="1"/>
  <c r="H1305" i="1" s="1"/>
  <c r="C1305" i="1"/>
  <c r="D1304" i="1"/>
  <c r="C1304" i="1"/>
  <c r="G1304" i="1" s="1"/>
  <c r="D1303" i="1"/>
  <c r="C1303" i="1"/>
  <c r="G1303" i="1" s="1"/>
  <c r="H1302" i="1"/>
  <c r="D1302" i="1"/>
  <c r="C1302" i="1"/>
  <c r="G1302" i="1" s="1"/>
  <c r="D1301" i="1"/>
  <c r="H1301" i="1" s="1"/>
  <c r="C1301" i="1"/>
  <c r="D1300" i="1"/>
  <c r="C1300" i="1"/>
  <c r="G1300" i="1" s="1"/>
  <c r="D1299" i="1"/>
  <c r="C1299" i="1"/>
  <c r="H1298" i="1"/>
  <c r="D1298" i="1"/>
  <c r="C1298" i="1"/>
  <c r="G1298" i="1" s="1"/>
  <c r="D1297" i="1"/>
  <c r="H1297" i="1" s="1"/>
  <c r="C1297" i="1"/>
  <c r="D1296" i="1"/>
  <c r="C1296" i="1"/>
  <c r="G1296" i="1" s="1"/>
  <c r="D1295" i="1"/>
  <c r="C1295" i="1"/>
  <c r="G1295" i="1" s="1"/>
  <c r="H1294" i="1"/>
  <c r="D1294" i="1"/>
  <c r="C1294" i="1"/>
  <c r="G1294" i="1" s="1"/>
  <c r="D1293" i="1"/>
  <c r="H1293" i="1" s="1"/>
  <c r="C1293" i="1"/>
  <c r="D1292" i="1"/>
  <c r="H1292" i="1" s="1"/>
  <c r="C1292" i="1"/>
  <c r="D1291" i="1"/>
  <c r="H1291" i="1" s="1"/>
  <c r="C1291" i="1"/>
  <c r="D1290" i="1"/>
  <c r="H1290" i="1" s="1"/>
  <c r="C1290" i="1"/>
  <c r="D1289" i="1"/>
  <c r="H1289" i="1" s="1"/>
  <c r="C1289" i="1"/>
  <c r="D1288" i="1"/>
  <c r="H1288" i="1" s="1"/>
  <c r="C1288" i="1"/>
  <c r="D1287" i="1"/>
  <c r="H1287" i="1" s="1"/>
  <c r="C1287" i="1"/>
  <c r="D1286" i="1"/>
  <c r="H1286" i="1" s="1"/>
  <c r="C1286" i="1"/>
  <c r="D1285" i="1"/>
  <c r="H1285" i="1" s="1"/>
  <c r="C1285" i="1"/>
  <c r="D1284" i="1"/>
  <c r="H1284" i="1" s="1"/>
  <c r="C1284" i="1"/>
  <c r="D1283" i="1"/>
  <c r="H1283" i="1" s="1"/>
  <c r="C1283" i="1"/>
  <c r="D1282" i="1"/>
  <c r="H1282" i="1" s="1"/>
  <c r="C1282" i="1"/>
  <c r="D1281" i="1"/>
  <c r="H1281" i="1" s="1"/>
  <c r="C1281" i="1"/>
  <c r="D1280" i="1"/>
  <c r="H1280" i="1" s="1"/>
  <c r="C1280" i="1"/>
  <c r="D1279" i="1"/>
  <c r="H1279" i="1" s="1"/>
  <c r="C1279" i="1"/>
  <c r="D1278" i="1"/>
  <c r="H1278" i="1" s="1"/>
  <c r="C1278" i="1"/>
  <c r="D1277" i="1"/>
  <c r="H1277" i="1" s="1"/>
  <c r="C1277" i="1"/>
  <c r="D1276" i="1"/>
  <c r="H1276" i="1" s="1"/>
  <c r="C1276" i="1"/>
  <c r="D1275" i="1"/>
  <c r="H1275" i="1" s="1"/>
  <c r="C1275" i="1"/>
  <c r="D1274" i="1"/>
  <c r="H1274" i="1" s="1"/>
  <c r="C1274" i="1"/>
  <c r="D1273" i="1"/>
  <c r="H1273" i="1" s="1"/>
  <c r="C1273" i="1"/>
  <c r="D1272" i="1"/>
  <c r="H1272" i="1" s="1"/>
  <c r="C1272" i="1"/>
  <c r="D1271" i="1"/>
  <c r="H1271" i="1" s="1"/>
  <c r="C1271" i="1"/>
  <c r="D1270" i="1"/>
  <c r="H1270" i="1" s="1"/>
  <c r="C1270" i="1"/>
  <c r="D1269" i="1"/>
  <c r="H1269" i="1" s="1"/>
  <c r="C1269" i="1"/>
  <c r="D1268" i="1"/>
  <c r="H1268" i="1" s="1"/>
  <c r="C1268" i="1"/>
  <c r="D1267" i="1"/>
  <c r="H1267" i="1" s="1"/>
  <c r="C1267" i="1"/>
  <c r="D1266" i="1"/>
  <c r="H1266" i="1" s="1"/>
  <c r="C1266" i="1"/>
  <c r="D1265" i="1"/>
  <c r="H1265" i="1" s="1"/>
  <c r="C1265" i="1"/>
  <c r="D1264" i="1"/>
  <c r="H1264" i="1" s="1"/>
  <c r="C1264" i="1"/>
  <c r="D1263" i="1"/>
  <c r="H1263" i="1" s="1"/>
  <c r="C1263" i="1"/>
  <c r="D1262" i="1"/>
  <c r="H1262" i="1" s="1"/>
  <c r="C1262" i="1"/>
  <c r="D1261" i="1"/>
  <c r="H1261" i="1" s="1"/>
  <c r="C1261" i="1"/>
  <c r="D1260" i="1"/>
  <c r="H1260" i="1" s="1"/>
  <c r="C1260" i="1"/>
  <c r="D1259" i="1"/>
  <c r="H1259" i="1" s="1"/>
  <c r="C1259" i="1"/>
  <c r="D1258" i="1"/>
  <c r="H1258" i="1" s="1"/>
  <c r="C1258" i="1"/>
  <c r="D1257" i="1"/>
  <c r="H1257" i="1" s="1"/>
  <c r="C1257" i="1"/>
  <c r="D1256" i="1"/>
  <c r="H1256" i="1" s="1"/>
  <c r="C1256" i="1"/>
  <c r="D1255" i="1"/>
  <c r="H1255" i="1" s="1"/>
  <c r="C1255" i="1"/>
  <c r="D1254" i="1"/>
  <c r="H1254" i="1" s="1"/>
  <c r="C1254" i="1"/>
  <c r="D1253" i="1"/>
  <c r="H1253" i="1" s="1"/>
  <c r="C1253" i="1"/>
  <c r="D1252" i="1"/>
  <c r="H1252" i="1" s="1"/>
  <c r="C1252" i="1"/>
  <c r="D1251" i="1"/>
  <c r="H1251" i="1" s="1"/>
  <c r="C1251" i="1"/>
  <c r="D1250" i="1"/>
  <c r="H1250" i="1" s="1"/>
  <c r="C1250" i="1"/>
  <c r="D1249" i="1"/>
  <c r="H1249" i="1" s="1"/>
  <c r="C1249" i="1"/>
  <c r="D1248" i="1"/>
  <c r="H1248" i="1" s="1"/>
  <c r="C1248" i="1"/>
  <c r="D1247" i="1"/>
  <c r="H1247" i="1" s="1"/>
  <c r="C1247" i="1"/>
  <c r="D1246" i="1"/>
  <c r="H1246" i="1" s="1"/>
  <c r="C1246" i="1"/>
  <c r="D1245" i="1"/>
  <c r="H1245" i="1" s="1"/>
  <c r="C1245" i="1"/>
  <c r="D1244" i="1"/>
  <c r="H1244" i="1" s="1"/>
  <c r="C1244"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D1236" i="1"/>
  <c r="H1236" i="1" s="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1" i="1"/>
  <c r="C1151" i="1"/>
  <c r="D1150" i="1"/>
  <c r="C1150" i="1"/>
  <c r="D1149" i="1"/>
  <c r="C1149" i="1"/>
  <c r="D1148" i="1"/>
  <c r="C1148" i="1"/>
  <c r="D1147" i="1"/>
  <c r="C1147" i="1"/>
  <c r="D1146" i="1"/>
  <c r="H1146" i="1" s="1"/>
  <c r="C1146" i="1"/>
  <c r="G1145" i="1"/>
  <c r="D1145" i="1"/>
  <c r="H1145" i="1" s="1"/>
  <c r="C1145" i="1"/>
  <c r="G1144" i="1"/>
  <c r="D1144" i="1"/>
  <c r="H1144" i="1" s="1"/>
  <c r="C1144" i="1"/>
  <c r="G1143" i="1"/>
  <c r="D1143" i="1"/>
  <c r="H1143" i="1" s="1"/>
  <c r="C1143" i="1"/>
  <c r="D1142" i="1"/>
  <c r="H1142" i="1" s="1"/>
  <c r="C1142" i="1"/>
  <c r="G1141" i="1"/>
  <c r="D1141" i="1"/>
  <c r="H1141" i="1" s="1"/>
  <c r="C1141" i="1"/>
  <c r="G1140" i="1"/>
  <c r="D1140" i="1"/>
  <c r="H1140" i="1" s="1"/>
  <c r="C1140" i="1"/>
  <c r="G1139" i="1"/>
  <c r="D1139" i="1"/>
  <c r="H1139" i="1" s="1"/>
  <c r="C1139" i="1"/>
  <c r="G1138" i="1"/>
  <c r="D1138" i="1"/>
  <c r="H1138" i="1" s="1"/>
  <c r="C1138" i="1"/>
  <c r="G1137" i="1"/>
  <c r="D1137" i="1"/>
  <c r="H1137" i="1" s="1"/>
  <c r="C1137" i="1"/>
  <c r="G1136" i="1"/>
  <c r="D1136" i="1"/>
  <c r="H1136" i="1" s="1"/>
  <c r="C1136" i="1"/>
  <c r="G1135" i="1"/>
  <c r="D1135" i="1"/>
  <c r="H1135" i="1" s="1"/>
  <c r="C1135" i="1"/>
  <c r="G1134" i="1"/>
  <c r="D1134" i="1"/>
  <c r="H1134" i="1" s="1"/>
  <c r="C1134" i="1"/>
  <c r="G1133" i="1"/>
  <c r="D1133" i="1"/>
  <c r="H1133" i="1" s="1"/>
  <c r="C1133" i="1"/>
  <c r="G1132" i="1"/>
  <c r="D1132" i="1"/>
  <c r="H1132" i="1" s="1"/>
  <c r="C1132" i="1"/>
  <c r="G1131" i="1"/>
  <c r="D1131" i="1"/>
  <c r="H1131" i="1" s="1"/>
  <c r="C1131" i="1"/>
  <c r="G1130" i="1"/>
  <c r="D1130" i="1"/>
  <c r="H1130" i="1" s="1"/>
  <c r="C1130" i="1"/>
  <c r="G1129" i="1"/>
  <c r="D1129" i="1"/>
  <c r="H1129" i="1" s="1"/>
  <c r="C1129" i="1"/>
  <c r="G1128" i="1"/>
  <c r="D1128" i="1"/>
  <c r="H1128" i="1" s="1"/>
  <c r="C1128" i="1"/>
  <c r="G1127" i="1"/>
  <c r="D1127" i="1"/>
  <c r="H1127" i="1" s="1"/>
  <c r="C1127" i="1"/>
  <c r="G1126" i="1"/>
  <c r="D1126" i="1"/>
  <c r="H1126" i="1" s="1"/>
  <c r="C1126" i="1"/>
  <c r="G1125" i="1"/>
  <c r="D1125" i="1"/>
  <c r="H1125" i="1" s="1"/>
  <c r="C1125" i="1"/>
  <c r="G1124" i="1"/>
  <c r="D1124" i="1"/>
  <c r="H1124" i="1" s="1"/>
  <c r="C1124" i="1"/>
  <c r="G1123" i="1"/>
  <c r="D1123" i="1"/>
  <c r="H1123" i="1" s="1"/>
  <c r="C1123" i="1"/>
  <c r="G1122" i="1"/>
  <c r="D1122" i="1"/>
  <c r="H1122" i="1" s="1"/>
  <c r="C1122" i="1"/>
  <c r="G1121" i="1"/>
  <c r="D1121" i="1"/>
  <c r="H1121" i="1" s="1"/>
  <c r="C1121" i="1"/>
  <c r="G1120" i="1"/>
  <c r="D1120" i="1"/>
  <c r="H1120" i="1" s="1"/>
  <c r="C1120" i="1"/>
  <c r="G1119" i="1"/>
  <c r="D1119" i="1"/>
  <c r="H1119" i="1" s="1"/>
  <c r="C1119" i="1"/>
  <c r="G1118" i="1"/>
  <c r="D1118" i="1"/>
  <c r="H1118" i="1" s="1"/>
  <c r="C1118" i="1"/>
  <c r="G1117" i="1"/>
  <c r="D1117" i="1"/>
  <c r="H1117" i="1" s="1"/>
  <c r="C1117" i="1"/>
  <c r="G1116" i="1"/>
  <c r="D1116" i="1"/>
  <c r="H1116" i="1" s="1"/>
  <c r="C1116" i="1"/>
  <c r="G1115" i="1"/>
  <c r="D1115" i="1"/>
  <c r="H1115" i="1" s="1"/>
  <c r="C1115" i="1"/>
  <c r="G1114" i="1"/>
  <c r="D1114" i="1"/>
  <c r="H1114" i="1" s="1"/>
  <c r="C1114" i="1"/>
  <c r="G1113" i="1"/>
  <c r="D1113" i="1"/>
  <c r="H1113" i="1" s="1"/>
  <c r="C1113" i="1"/>
  <c r="G1112" i="1"/>
  <c r="D1112" i="1"/>
  <c r="H1112" i="1" s="1"/>
  <c r="C1112" i="1"/>
  <c r="G1111" i="1"/>
  <c r="D1111" i="1"/>
  <c r="H1111" i="1" s="1"/>
  <c r="C1111" i="1"/>
  <c r="G1110" i="1"/>
  <c r="D1110" i="1"/>
  <c r="H1110" i="1" s="1"/>
  <c r="C1110" i="1"/>
  <c r="G1109" i="1"/>
  <c r="D1109" i="1"/>
  <c r="H1109" i="1" s="1"/>
  <c r="C1109" i="1"/>
  <c r="G1108" i="1"/>
  <c r="D1108" i="1"/>
  <c r="H1108" i="1" s="1"/>
  <c r="C1108" i="1"/>
  <c r="G1107" i="1"/>
  <c r="D1107" i="1"/>
  <c r="H1107" i="1" s="1"/>
  <c r="C1107" i="1"/>
  <c r="G1106" i="1"/>
  <c r="D1106" i="1"/>
  <c r="H1106" i="1" s="1"/>
  <c r="C1106" i="1"/>
  <c r="G1105" i="1"/>
  <c r="D1105" i="1"/>
  <c r="H1105" i="1" s="1"/>
  <c r="C1105" i="1"/>
  <c r="G1104" i="1"/>
  <c r="D1104" i="1"/>
  <c r="H1104" i="1" s="1"/>
  <c r="C1104" i="1"/>
  <c r="G1103" i="1"/>
  <c r="D1103" i="1"/>
  <c r="H1103" i="1" s="1"/>
  <c r="C1103" i="1"/>
  <c r="G1102" i="1"/>
  <c r="D1102" i="1"/>
  <c r="H1102" i="1" s="1"/>
  <c r="C1102" i="1"/>
  <c r="G1101" i="1"/>
  <c r="D1101" i="1"/>
  <c r="H1101" i="1" s="1"/>
  <c r="C1101" i="1"/>
  <c r="G1100" i="1"/>
  <c r="D1100" i="1"/>
  <c r="H1100" i="1" s="1"/>
  <c r="C1100" i="1"/>
  <c r="G1099" i="1"/>
  <c r="D1099" i="1"/>
  <c r="H1099" i="1" s="1"/>
  <c r="C1099" i="1"/>
  <c r="G1098" i="1"/>
  <c r="D1098" i="1"/>
  <c r="H1098" i="1" s="1"/>
  <c r="C1098" i="1"/>
  <c r="G1097" i="1"/>
  <c r="D1097" i="1"/>
  <c r="H1097" i="1" s="1"/>
  <c r="C1097" i="1"/>
  <c r="G1096" i="1"/>
  <c r="D1096" i="1"/>
  <c r="H1096" i="1" s="1"/>
  <c r="C1096" i="1"/>
  <c r="G1095" i="1"/>
  <c r="D1095" i="1"/>
  <c r="H1095" i="1" s="1"/>
  <c r="C1095" i="1"/>
  <c r="G1094" i="1"/>
  <c r="D1094" i="1"/>
  <c r="H1094" i="1" s="1"/>
  <c r="C1094" i="1"/>
  <c r="G1093" i="1"/>
  <c r="D1093" i="1"/>
  <c r="H1093" i="1" s="1"/>
  <c r="C1093" i="1"/>
  <c r="G1092" i="1"/>
  <c r="D1092" i="1"/>
  <c r="H1092" i="1" s="1"/>
  <c r="C1092" i="1"/>
  <c r="G1091" i="1"/>
  <c r="D1091" i="1"/>
  <c r="H1091" i="1" s="1"/>
  <c r="C1091" i="1"/>
  <c r="G1090" i="1"/>
  <c r="D1090" i="1"/>
  <c r="H1090" i="1" s="1"/>
  <c r="C1090" i="1"/>
  <c r="G1089" i="1"/>
  <c r="D1089" i="1"/>
  <c r="H1089" i="1" s="1"/>
  <c r="C1089" i="1"/>
  <c r="G1088" i="1"/>
  <c r="D1088" i="1"/>
  <c r="H1088" i="1" s="1"/>
  <c r="C1088" i="1"/>
  <c r="G1087" i="1"/>
  <c r="D1087" i="1"/>
  <c r="H1087" i="1" s="1"/>
  <c r="C1087" i="1"/>
  <c r="G1086" i="1"/>
  <c r="D1086" i="1"/>
  <c r="H1086" i="1" s="1"/>
  <c r="C1086" i="1"/>
  <c r="G1085" i="1"/>
  <c r="D1085" i="1"/>
  <c r="H1085" i="1" s="1"/>
  <c r="C1085" i="1"/>
  <c r="G1084" i="1"/>
  <c r="D1084" i="1"/>
  <c r="H1084" i="1" s="1"/>
  <c r="C1084" i="1"/>
  <c r="G1083" i="1"/>
  <c r="D1083" i="1"/>
  <c r="H1083" i="1" s="1"/>
  <c r="C1083" i="1"/>
  <c r="G1082" i="1"/>
  <c r="D1082" i="1"/>
  <c r="H1082" i="1" s="1"/>
  <c r="C1082" i="1"/>
  <c r="G1081" i="1"/>
  <c r="D1081" i="1"/>
  <c r="H1081" i="1" s="1"/>
  <c r="C1081" i="1"/>
  <c r="G1080" i="1"/>
  <c r="D1080" i="1"/>
  <c r="H1080" i="1" s="1"/>
  <c r="C1080" i="1"/>
  <c r="G1079" i="1"/>
  <c r="D1079" i="1"/>
  <c r="H1079" i="1" s="1"/>
  <c r="C1079" i="1"/>
  <c r="G1078" i="1"/>
  <c r="D1078" i="1"/>
  <c r="H1078" i="1" s="1"/>
  <c r="C1078" i="1"/>
  <c r="G1077" i="1"/>
  <c r="D1077" i="1"/>
  <c r="H1077" i="1" s="1"/>
  <c r="C1077" i="1"/>
  <c r="G1076" i="1"/>
  <c r="D1076" i="1"/>
  <c r="H1076" i="1" s="1"/>
  <c r="C1076" i="1"/>
  <c r="G1075" i="1"/>
  <c r="D1075" i="1"/>
  <c r="H1075" i="1" s="1"/>
  <c r="C1075" i="1"/>
  <c r="G1074" i="1"/>
  <c r="D1074" i="1"/>
  <c r="H1074" i="1" s="1"/>
  <c r="C1074" i="1"/>
  <c r="G1073" i="1"/>
  <c r="D1073" i="1"/>
  <c r="H1073" i="1" s="1"/>
  <c r="C1073" i="1"/>
  <c r="G1072" i="1"/>
  <c r="D1072" i="1"/>
  <c r="H1072" i="1" s="1"/>
  <c r="C1072" i="1"/>
  <c r="G1071" i="1"/>
  <c r="D1071" i="1"/>
  <c r="H1071" i="1" s="1"/>
  <c r="C1071" i="1"/>
  <c r="G1070" i="1"/>
  <c r="D1070" i="1"/>
  <c r="H1070" i="1" s="1"/>
  <c r="C1070" i="1"/>
  <c r="G1069" i="1"/>
  <c r="D1069" i="1"/>
  <c r="H1069" i="1" s="1"/>
  <c r="C1069" i="1"/>
  <c r="G1068" i="1"/>
  <c r="D1068" i="1"/>
  <c r="H1068" i="1" s="1"/>
  <c r="C1068" i="1"/>
  <c r="G1067" i="1"/>
  <c r="D1067" i="1"/>
  <c r="H1067" i="1" s="1"/>
  <c r="C1067" i="1"/>
  <c r="G1066" i="1"/>
  <c r="D1066" i="1"/>
  <c r="H1066" i="1" s="1"/>
  <c r="C1066" i="1"/>
  <c r="G1065" i="1"/>
  <c r="D1065" i="1"/>
  <c r="H1065" i="1" s="1"/>
  <c r="C1065" i="1"/>
  <c r="G1064" i="1"/>
  <c r="D1064" i="1"/>
  <c r="H1064" i="1" s="1"/>
  <c r="C1064" i="1"/>
  <c r="G1063" i="1"/>
  <c r="D1063" i="1"/>
  <c r="H1063" i="1" s="1"/>
  <c r="C1063" i="1"/>
  <c r="G1062" i="1"/>
  <c r="D1062" i="1"/>
  <c r="H1062" i="1" s="1"/>
  <c r="C1062" i="1"/>
  <c r="G1061" i="1"/>
  <c r="D1061" i="1"/>
  <c r="H1061" i="1" s="1"/>
  <c r="C1061" i="1"/>
  <c r="G1060" i="1"/>
  <c r="D1060" i="1"/>
  <c r="H1060" i="1" s="1"/>
  <c r="C1060" i="1"/>
  <c r="G1059" i="1"/>
  <c r="D1059" i="1"/>
  <c r="H1059" i="1" s="1"/>
  <c r="C1059" i="1"/>
  <c r="G1058" i="1"/>
  <c r="D1058" i="1"/>
  <c r="H1058" i="1" s="1"/>
  <c r="C1058" i="1"/>
  <c r="G1057" i="1"/>
  <c r="D1057" i="1"/>
  <c r="H1057" i="1" s="1"/>
  <c r="C1057" i="1"/>
  <c r="G1056" i="1"/>
  <c r="D1056" i="1"/>
  <c r="H1056" i="1" s="1"/>
  <c r="C1056" i="1"/>
  <c r="G1055" i="1"/>
  <c r="D1055" i="1"/>
  <c r="H1055" i="1" s="1"/>
  <c r="C1055" i="1"/>
  <c r="G1054" i="1"/>
  <c r="D1054" i="1"/>
  <c r="H1054" i="1" s="1"/>
  <c r="C1054" i="1"/>
  <c r="G1053" i="1"/>
  <c r="D1053" i="1"/>
  <c r="H1053" i="1" s="1"/>
  <c r="C1053" i="1"/>
  <c r="G1052" i="1"/>
  <c r="D1052" i="1"/>
  <c r="H1052" i="1" s="1"/>
  <c r="C1052" i="1"/>
  <c r="G1051" i="1"/>
  <c r="D1051" i="1"/>
  <c r="H1051" i="1" s="1"/>
  <c r="C1051" i="1"/>
  <c r="G1050" i="1"/>
  <c r="D1050" i="1"/>
  <c r="H1050" i="1" s="1"/>
  <c r="C1050" i="1"/>
  <c r="G1049" i="1"/>
  <c r="D1049" i="1"/>
  <c r="H1049" i="1" s="1"/>
  <c r="C1049" i="1"/>
  <c r="G1048" i="1"/>
  <c r="D1048" i="1"/>
  <c r="H1048" i="1" s="1"/>
  <c r="C1048" i="1"/>
  <c r="D1047" i="1"/>
  <c r="G1045" i="1"/>
  <c r="D1045" i="1"/>
  <c r="H1045" i="1" s="1"/>
  <c r="C1045" i="1"/>
  <c r="G1044" i="1"/>
  <c r="D1044" i="1"/>
  <c r="H1044" i="1" s="1"/>
  <c r="C1044" i="1"/>
  <c r="G1043" i="1"/>
  <c r="D1043" i="1"/>
  <c r="H1043" i="1" s="1"/>
  <c r="C1043" i="1"/>
  <c r="G1042" i="1"/>
  <c r="D1042" i="1"/>
  <c r="H1042" i="1" s="1"/>
  <c r="C1042" i="1"/>
  <c r="G1041" i="1"/>
  <c r="D1041" i="1"/>
  <c r="H1041" i="1" s="1"/>
  <c r="C1041" i="1"/>
  <c r="G1040" i="1"/>
  <c r="D1040" i="1"/>
  <c r="H1040" i="1" s="1"/>
  <c r="C1040" i="1"/>
  <c r="G1039" i="1"/>
  <c r="D1039" i="1"/>
  <c r="H1039" i="1" s="1"/>
  <c r="C1039" i="1"/>
  <c r="G1038" i="1"/>
  <c r="D1038" i="1"/>
  <c r="H1038" i="1" s="1"/>
  <c r="C1038" i="1"/>
  <c r="G1037" i="1"/>
  <c r="D1037" i="1"/>
  <c r="H1037" i="1" s="1"/>
  <c r="C1037" i="1"/>
  <c r="G1036" i="1"/>
  <c r="D1036" i="1"/>
  <c r="H1036" i="1" s="1"/>
  <c r="C1036" i="1"/>
  <c r="G1035" i="1"/>
  <c r="D1035" i="1"/>
  <c r="H1035" i="1" s="1"/>
  <c r="C1035" i="1"/>
  <c r="G1034" i="1"/>
  <c r="D1034" i="1"/>
  <c r="H1034" i="1" s="1"/>
  <c r="C1034" i="1"/>
  <c r="G1033" i="1"/>
  <c r="D1033" i="1"/>
  <c r="H1033" i="1" s="1"/>
  <c r="C1033" i="1"/>
  <c r="G1032" i="1"/>
  <c r="D1032" i="1"/>
  <c r="H1032" i="1" s="1"/>
  <c r="C1032" i="1"/>
  <c r="G1031" i="1"/>
  <c r="D1031" i="1"/>
  <c r="H1031" i="1" s="1"/>
  <c r="C1031" i="1"/>
  <c r="G1030" i="1"/>
  <c r="D1030" i="1"/>
  <c r="H1030" i="1" s="1"/>
  <c r="C1030" i="1"/>
  <c r="G1029" i="1"/>
  <c r="D1029" i="1"/>
  <c r="H1029" i="1" s="1"/>
  <c r="C1029" i="1"/>
  <c r="G1028" i="1"/>
  <c r="D1028" i="1"/>
  <c r="H1028" i="1" s="1"/>
  <c r="C1028" i="1"/>
  <c r="G1027" i="1"/>
  <c r="D1027" i="1"/>
  <c r="H1027" i="1" s="1"/>
  <c r="C1027" i="1"/>
  <c r="G1026" i="1"/>
  <c r="D1026" i="1"/>
  <c r="H1026" i="1" s="1"/>
  <c r="C1026" i="1"/>
  <c r="G1025" i="1"/>
  <c r="D1025" i="1"/>
  <c r="H1025" i="1" s="1"/>
  <c r="C1025" i="1"/>
  <c r="G1024" i="1"/>
  <c r="D1024" i="1"/>
  <c r="H1024" i="1" s="1"/>
  <c r="C1024" i="1"/>
  <c r="G1023" i="1"/>
  <c r="D1023" i="1"/>
  <c r="H1023" i="1" s="1"/>
  <c r="C1023" i="1"/>
  <c r="G1022" i="1"/>
  <c r="D1022" i="1"/>
  <c r="H1022" i="1" s="1"/>
  <c r="C1022" i="1"/>
  <c r="G1021" i="1"/>
  <c r="D1021" i="1"/>
  <c r="H1021" i="1" s="1"/>
  <c r="C1021" i="1"/>
  <c r="G1020" i="1"/>
  <c r="D1020" i="1"/>
  <c r="H1020" i="1" s="1"/>
  <c r="C1020" i="1"/>
  <c r="G1019" i="1"/>
  <c r="D1019" i="1"/>
  <c r="H1019" i="1" s="1"/>
  <c r="C1019" i="1"/>
  <c r="G1018" i="1"/>
  <c r="D1018" i="1"/>
  <c r="H1018" i="1" s="1"/>
  <c r="C1018" i="1"/>
  <c r="G1017" i="1"/>
  <c r="D1017" i="1"/>
  <c r="H1017" i="1" s="1"/>
  <c r="C1017" i="1"/>
  <c r="G1016" i="1"/>
  <c r="D1016" i="1"/>
  <c r="H1016" i="1" s="1"/>
  <c r="C1016" i="1"/>
  <c r="G1015" i="1"/>
  <c r="D1015" i="1"/>
  <c r="H1015" i="1" s="1"/>
  <c r="C1015" i="1"/>
  <c r="G1014" i="1"/>
  <c r="D1014" i="1"/>
  <c r="H1014" i="1" s="1"/>
  <c r="C1014" i="1"/>
  <c r="G1013" i="1"/>
  <c r="D1013" i="1"/>
  <c r="H1013" i="1" s="1"/>
  <c r="C1013" i="1"/>
  <c r="G1012" i="1"/>
  <c r="D1012" i="1"/>
  <c r="H1012" i="1" s="1"/>
  <c r="C1012" i="1"/>
  <c r="G1011" i="1"/>
  <c r="D1011" i="1"/>
  <c r="H1011" i="1" s="1"/>
  <c r="C1011" i="1"/>
  <c r="G1010" i="1"/>
  <c r="D1010" i="1"/>
  <c r="H1010" i="1" s="1"/>
  <c r="C1010" i="1"/>
  <c r="G1009" i="1"/>
  <c r="D1009" i="1"/>
  <c r="H1009" i="1" s="1"/>
  <c r="C1009" i="1"/>
  <c r="G1008" i="1"/>
  <c r="D1008" i="1"/>
  <c r="H1008" i="1" s="1"/>
  <c r="C1008" i="1"/>
  <c r="G1007" i="1"/>
  <c r="D1007" i="1"/>
  <c r="H1007" i="1" s="1"/>
  <c r="C1007" i="1"/>
  <c r="G1006" i="1"/>
  <c r="D1006" i="1"/>
  <c r="H1006" i="1" s="1"/>
  <c r="C1006" i="1"/>
  <c r="G1005" i="1"/>
  <c r="D1005" i="1"/>
  <c r="H1005" i="1" s="1"/>
  <c r="C1005" i="1"/>
  <c r="G1004" i="1"/>
  <c r="D1004" i="1"/>
  <c r="H1004" i="1" s="1"/>
  <c r="C1004" i="1"/>
  <c r="G1003" i="1"/>
  <c r="D1003" i="1"/>
  <c r="H1003" i="1" s="1"/>
  <c r="C1003" i="1"/>
  <c r="G1002" i="1"/>
  <c r="D1002" i="1"/>
  <c r="H1002" i="1" s="1"/>
  <c r="C1002" i="1"/>
  <c r="G1001" i="1"/>
  <c r="D1001" i="1"/>
  <c r="H1001" i="1" s="1"/>
  <c r="C1001" i="1"/>
  <c r="G1000" i="1"/>
  <c r="D1000" i="1"/>
  <c r="H1000" i="1" s="1"/>
  <c r="C1000" i="1"/>
  <c r="G999" i="1"/>
  <c r="D999" i="1"/>
  <c r="H999" i="1" s="1"/>
  <c r="C999" i="1"/>
  <c r="G998" i="1"/>
  <c r="D998" i="1"/>
  <c r="H998" i="1" s="1"/>
  <c r="C998" i="1"/>
  <c r="G997" i="1"/>
  <c r="D997" i="1"/>
  <c r="H997" i="1" s="1"/>
  <c r="C997" i="1"/>
  <c r="G996" i="1"/>
  <c r="D996" i="1"/>
  <c r="H996" i="1" s="1"/>
  <c r="C996" i="1"/>
  <c r="G995" i="1"/>
  <c r="D995" i="1"/>
  <c r="H995" i="1" s="1"/>
  <c r="C995" i="1"/>
  <c r="G994" i="1"/>
  <c r="D994" i="1"/>
  <c r="H994" i="1" s="1"/>
  <c r="C994" i="1"/>
  <c r="G993" i="1"/>
  <c r="D993" i="1"/>
  <c r="H993" i="1" s="1"/>
  <c r="C993" i="1"/>
  <c r="G992" i="1"/>
  <c r="D992" i="1"/>
  <c r="H992" i="1" s="1"/>
  <c r="C992" i="1"/>
  <c r="G991" i="1"/>
  <c r="D991" i="1"/>
  <c r="H991" i="1" s="1"/>
  <c r="C991" i="1"/>
  <c r="G990" i="1"/>
  <c r="D990" i="1"/>
  <c r="H990" i="1" s="1"/>
  <c r="C990" i="1"/>
  <c r="G989" i="1"/>
  <c r="D989" i="1"/>
  <c r="H989" i="1" s="1"/>
  <c r="C989" i="1"/>
  <c r="G988" i="1"/>
  <c r="D988" i="1"/>
  <c r="H988" i="1" s="1"/>
  <c r="C988" i="1"/>
  <c r="G987" i="1"/>
  <c r="D987" i="1"/>
  <c r="H987" i="1" s="1"/>
  <c r="C987" i="1"/>
  <c r="G986" i="1"/>
  <c r="D986" i="1"/>
  <c r="H986" i="1" s="1"/>
  <c r="C986" i="1"/>
  <c r="D985" i="1"/>
  <c r="G983" i="1"/>
  <c r="D983" i="1"/>
  <c r="H983" i="1" s="1"/>
  <c r="C983" i="1"/>
  <c r="G982" i="1"/>
  <c r="D982" i="1"/>
  <c r="H982" i="1" s="1"/>
  <c r="C982" i="1"/>
  <c r="G981" i="1"/>
  <c r="D981" i="1"/>
  <c r="H981" i="1" s="1"/>
  <c r="C981" i="1"/>
  <c r="G980" i="1"/>
  <c r="D980" i="1"/>
  <c r="H980" i="1" s="1"/>
  <c r="C980" i="1"/>
  <c r="G979" i="1"/>
  <c r="D979" i="1"/>
  <c r="H979" i="1" s="1"/>
  <c r="C979" i="1"/>
  <c r="G978" i="1"/>
  <c r="D978" i="1"/>
  <c r="H978" i="1" s="1"/>
  <c r="C978" i="1"/>
  <c r="G977" i="1"/>
  <c r="D977" i="1"/>
  <c r="H977" i="1" s="1"/>
  <c r="C977" i="1"/>
  <c r="G976" i="1"/>
  <c r="D976" i="1"/>
  <c r="H976" i="1" s="1"/>
  <c r="C976" i="1"/>
  <c r="G975" i="1"/>
  <c r="D975" i="1"/>
  <c r="H975" i="1" s="1"/>
  <c r="C975" i="1"/>
  <c r="G974" i="1"/>
  <c r="D974" i="1"/>
  <c r="H974" i="1" s="1"/>
  <c r="C974" i="1"/>
  <c r="G973" i="1"/>
  <c r="D973" i="1"/>
  <c r="H973" i="1" s="1"/>
  <c r="C973" i="1"/>
  <c r="G972" i="1"/>
  <c r="D972" i="1"/>
  <c r="H972" i="1" s="1"/>
  <c r="C972" i="1"/>
  <c r="G971" i="1"/>
  <c r="D971" i="1"/>
  <c r="H971" i="1" s="1"/>
  <c r="C971" i="1"/>
  <c r="G970" i="1"/>
  <c r="D970" i="1"/>
  <c r="H970" i="1" s="1"/>
  <c r="C970" i="1"/>
  <c r="G969" i="1"/>
  <c r="D969" i="1"/>
  <c r="H969" i="1" s="1"/>
  <c r="C969" i="1"/>
  <c r="G968" i="1"/>
  <c r="D968" i="1"/>
  <c r="H968" i="1" s="1"/>
  <c r="C968" i="1"/>
  <c r="G967" i="1"/>
  <c r="D967" i="1"/>
  <c r="H967" i="1" s="1"/>
  <c r="C967" i="1"/>
  <c r="G966" i="1"/>
  <c r="D966" i="1"/>
  <c r="H966" i="1" s="1"/>
  <c r="C966" i="1"/>
  <c r="G965" i="1"/>
  <c r="D965" i="1"/>
  <c r="H965" i="1" s="1"/>
  <c r="C965" i="1"/>
  <c r="G964" i="1"/>
  <c r="D964" i="1"/>
  <c r="H964" i="1" s="1"/>
  <c r="C964" i="1"/>
  <c r="G963" i="1"/>
  <c r="D963" i="1"/>
  <c r="H963" i="1" s="1"/>
  <c r="C963" i="1"/>
  <c r="G962" i="1"/>
  <c r="D962" i="1"/>
  <c r="H962" i="1" s="1"/>
  <c r="C962" i="1"/>
  <c r="G961" i="1"/>
  <c r="D961" i="1"/>
  <c r="H961" i="1" s="1"/>
  <c r="C961" i="1"/>
  <c r="G960" i="1"/>
  <c r="D960" i="1"/>
  <c r="H960" i="1" s="1"/>
  <c r="C960" i="1"/>
  <c r="G959" i="1"/>
  <c r="D959" i="1"/>
  <c r="H959" i="1" s="1"/>
  <c r="C959" i="1"/>
  <c r="G958" i="1"/>
  <c r="D958" i="1"/>
  <c r="H958" i="1" s="1"/>
  <c r="C958" i="1"/>
  <c r="G957" i="1"/>
  <c r="D957" i="1"/>
  <c r="H957" i="1" s="1"/>
  <c r="C957" i="1"/>
  <c r="G956" i="1"/>
  <c r="D956" i="1"/>
  <c r="H956" i="1" s="1"/>
  <c r="C956" i="1"/>
  <c r="G955" i="1"/>
  <c r="D955" i="1"/>
  <c r="H955" i="1" s="1"/>
  <c r="C955" i="1"/>
  <c r="G954" i="1"/>
  <c r="D954" i="1"/>
  <c r="H954" i="1" s="1"/>
  <c r="C954" i="1"/>
  <c r="G953" i="1"/>
  <c r="D953" i="1"/>
  <c r="H953" i="1" s="1"/>
  <c r="C953" i="1"/>
  <c r="G952" i="1"/>
  <c r="D952" i="1"/>
  <c r="H952" i="1" s="1"/>
  <c r="C952" i="1"/>
  <c r="G951" i="1"/>
  <c r="D951" i="1"/>
  <c r="H951" i="1" s="1"/>
  <c r="C951" i="1"/>
  <c r="G950" i="1"/>
  <c r="D950" i="1"/>
  <c r="H950" i="1" s="1"/>
  <c r="C950" i="1"/>
  <c r="G949" i="1"/>
  <c r="D949" i="1"/>
  <c r="H949" i="1" s="1"/>
  <c r="C949" i="1"/>
  <c r="G948" i="1"/>
  <c r="D948" i="1"/>
  <c r="H948" i="1" s="1"/>
  <c r="C948" i="1"/>
  <c r="G947" i="1"/>
  <c r="D947" i="1"/>
  <c r="H947" i="1" s="1"/>
  <c r="C947" i="1"/>
  <c r="G946" i="1"/>
  <c r="D946" i="1"/>
  <c r="H946" i="1" s="1"/>
  <c r="C946" i="1"/>
  <c r="G945" i="1"/>
  <c r="D945" i="1"/>
  <c r="H945" i="1" s="1"/>
  <c r="C945" i="1"/>
  <c r="G944" i="1"/>
  <c r="D944" i="1"/>
  <c r="H944" i="1" s="1"/>
  <c r="C944" i="1"/>
  <c r="G943" i="1"/>
  <c r="D943" i="1"/>
  <c r="H943" i="1" s="1"/>
  <c r="C943" i="1"/>
  <c r="G942" i="1"/>
  <c r="D942" i="1"/>
  <c r="H942" i="1" s="1"/>
  <c r="C942" i="1"/>
  <c r="G941" i="1"/>
  <c r="D941" i="1"/>
  <c r="H941" i="1" s="1"/>
  <c r="C941" i="1"/>
  <c r="G940" i="1"/>
  <c r="D940" i="1"/>
  <c r="H940" i="1" s="1"/>
  <c r="C940" i="1"/>
  <c r="G939" i="1"/>
  <c r="D939" i="1"/>
  <c r="H939" i="1" s="1"/>
  <c r="C939" i="1"/>
  <c r="G938" i="1"/>
  <c r="D938" i="1"/>
  <c r="H938" i="1" s="1"/>
  <c r="C938" i="1"/>
  <c r="G937" i="1"/>
  <c r="D937" i="1"/>
  <c r="H937" i="1" s="1"/>
  <c r="C937" i="1"/>
  <c r="G936" i="1"/>
  <c r="D936" i="1"/>
  <c r="H936" i="1" s="1"/>
  <c r="C936" i="1"/>
  <c r="G935" i="1"/>
  <c r="D935" i="1"/>
  <c r="H935" i="1" s="1"/>
  <c r="C935" i="1"/>
  <c r="G934" i="1"/>
  <c r="D934" i="1"/>
  <c r="H934" i="1" s="1"/>
  <c r="C934" i="1"/>
  <c r="G933" i="1"/>
  <c r="D933" i="1"/>
  <c r="H933" i="1" s="1"/>
  <c r="C933" i="1"/>
  <c r="G932" i="1"/>
  <c r="D932" i="1"/>
  <c r="H932" i="1" s="1"/>
  <c r="C932" i="1"/>
  <c r="G931" i="1"/>
  <c r="D931" i="1"/>
  <c r="H931" i="1" s="1"/>
  <c r="C931" i="1"/>
  <c r="G930" i="1"/>
  <c r="D930" i="1"/>
  <c r="H930" i="1" s="1"/>
  <c r="C930" i="1"/>
  <c r="G929" i="1"/>
  <c r="D929" i="1"/>
  <c r="H929" i="1" s="1"/>
  <c r="C929" i="1"/>
  <c r="G928" i="1"/>
  <c r="D928" i="1"/>
  <c r="H928" i="1" s="1"/>
  <c r="C928" i="1"/>
  <c r="G927" i="1"/>
  <c r="D927" i="1"/>
  <c r="H927" i="1" s="1"/>
  <c r="C927" i="1"/>
  <c r="G926" i="1"/>
  <c r="D926" i="1"/>
  <c r="H926" i="1" s="1"/>
  <c r="C926" i="1"/>
  <c r="G925" i="1"/>
  <c r="D925" i="1"/>
  <c r="H925" i="1" s="1"/>
  <c r="C925" i="1"/>
  <c r="G924" i="1"/>
  <c r="D924" i="1"/>
  <c r="H924" i="1" s="1"/>
  <c r="C924" i="1"/>
  <c r="G923" i="1"/>
  <c r="D923" i="1"/>
  <c r="H923" i="1" s="1"/>
  <c r="C923" i="1"/>
  <c r="G922" i="1"/>
  <c r="D922" i="1"/>
  <c r="H922" i="1" s="1"/>
  <c r="C922" i="1"/>
  <c r="G921" i="1"/>
  <c r="D921" i="1"/>
  <c r="H921" i="1" s="1"/>
  <c r="C921" i="1"/>
  <c r="G920" i="1"/>
  <c r="D920" i="1"/>
  <c r="H920" i="1" s="1"/>
  <c r="C920" i="1"/>
  <c r="G919" i="1"/>
  <c r="D919" i="1"/>
  <c r="H919" i="1" s="1"/>
  <c r="C919" i="1"/>
  <c r="G918" i="1"/>
  <c r="D918" i="1"/>
  <c r="H918" i="1" s="1"/>
  <c r="C918" i="1"/>
  <c r="G917" i="1"/>
  <c r="D917" i="1"/>
  <c r="H917" i="1" s="1"/>
  <c r="C917" i="1"/>
  <c r="G916" i="1"/>
  <c r="D916" i="1"/>
  <c r="H916" i="1" s="1"/>
  <c r="C916" i="1"/>
  <c r="G915" i="1"/>
  <c r="D915" i="1"/>
  <c r="H915" i="1" s="1"/>
  <c r="C915" i="1"/>
  <c r="G914" i="1"/>
  <c r="D914" i="1"/>
  <c r="H914" i="1" s="1"/>
  <c r="C914" i="1"/>
  <c r="G913" i="1"/>
  <c r="D913" i="1"/>
  <c r="H913" i="1" s="1"/>
  <c r="C913" i="1"/>
  <c r="G912" i="1"/>
  <c r="D912" i="1"/>
  <c r="H912" i="1" s="1"/>
  <c r="C912" i="1"/>
  <c r="G911" i="1"/>
  <c r="D911" i="1"/>
  <c r="H911" i="1" s="1"/>
  <c r="C911" i="1"/>
  <c r="G910" i="1"/>
  <c r="D910" i="1"/>
  <c r="H910" i="1" s="1"/>
  <c r="C910" i="1"/>
  <c r="G909" i="1"/>
  <c r="D909" i="1"/>
  <c r="H909" i="1" s="1"/>
  <c r="C909" i="1"/>
  <c r="G908" i="1"/>
  <c r="D908" i="1"/>
  <c r="H908" i="1" s="1"/>
  <c r="C908" i="1"/>
  <c r="G907" i="1"/>
  <c r="D907" i="1"/>
  <c r="H907" i="1" s="1"/>
  <c r="C907" i="1"/>
  <c r="G906" i="1"/>
  <c r="D906" i="1"/>
  <c r="H906" i="1" s="1"/>
  <c r="C906" i="1"/>
  <c r="G905" i="1"/>
  <c r="D905" i="1"/>
  <c r="H905" i="1" s="1"/>
  <c r="C905" i="1"/>
  <c r="G904" i="1"/>
  <c r="D904" i="1"/>
  <c r="H904" i="1" s="1"/>
  <c r="C904" i="1"/>
  <c r="G903" i="1"/>
  <c r="D903" i="1"/>
  <c r="H903" i="1" s="1"/>
  <c r="C903" i="1"/>
  <c r="G902" i="1"/>
  <c r="D902" i="1"/>
  <c r="H902" i="1" s="1"/>
  <c r="C902" i="1"/>
  <c r="G901" i="1"/>
  <c r="D901" i="1"/>
  <c r="H901" i="1" s="1"/>
  <c r="C901" i="1"/>
  <c r="G900" i="1"/>
  <c r="D900" i="1"/>
  <c r="H900" i="1" s="1"/>
  <c r="C900" i="1"/>
  <c r="G899" i="1"/>
  <c r="D899" i="1"/>
  <c r="H899" i="1" s="1"/>
  <c r="C899" i="1"/>
  <c r="G898" i="1"/>
  <c r="D898" i="1"/>
  <c r="H898" i="1" s="1"/>
  <c r="C898" i="1"/>
  <c r="G897" i="1"/>
  <c r="D897" i="1"/>
  <c r="H897" i="1" s="1"/>
  <c r="C897" i="1"/>
  <c r="G896" i="1"/>
  <c r="D896" i="1"/>
  <c r="H896" i="1" s="1"/>
  <c r="C896" i="1"/>
  <c r="G895" i="1"/>
  <c r="D895" i="1"/>
  <c r="H895" i="1" s="1"/>
  <c r="C895" i="1"/>
  <c r="G894" i="1"/>
  <c r="D894" i="1"/>
  <c r="H894" i="1" s="1"/>
  <c r="C894" i="1"/>
  <c r="G893" i="1"/>
  <c r="D893" i="1"/>
  <c r="H893" i="1" s="1"/>
  <c r="C893" i="1"/>
  <c r="G892" i="1"/>
  <c r="D892" i="1"/>
  <c r="H892" i="1" s="1"/>
  <c r="C892" i="1"/>
  <c r="G891" i="1"/>
  <c r="D891" i="1"/>
  <c r="H891" i="1" s="1"/>
  <c r="C891" i="1"/>
  <c r="G890" i="1"/>
  <c r="D890" i="1"/>
  <c r="H890" i="1" s="1"/>
  <c r="C890" i="1"/>
  <c r="G889" i="1"/>
  <c r="D889" i="1"/>
  <c r="H889" i="1" s="1"/>
  <c r="C889" i="1"/>
  <c r="G888" i="1"/>
  <c r="D888" i="1"/>
  <c r="H888" i="1" s="1"/>
  <c r="C888" i="1"/>
  <c r="G887" i="1"/>
  <c r="D887" i="1"/>
  <c r="H887" i="1" s="1"/>
  <c r="C887" i="1"/>
  <c r="G886" i="1"/>
  <c r="D886" i="1"/>
  <c r="H886" i="1" s="1"/>
  <c r="C886" i="1"/>
  <c r="G885" i="1"/>
  <c r="D885" i="1"/>
  <c r="H885" i="1" s="1"/>
  <c r="C885" i="1"/>
  <c r="G884" i="1"/>
  <c r="D884" i="1"/>
  <c r="H884" i="1" s="1"/>
  <c r="C884" i="1"/>
  <c r="G883" i="1"/>
  <c r="D883" i="1"/>
  <c r="H883" i="1" s="1"/>
  <c r="C883" i="1"/>
  <c r="G882" i="1"/>
  <c r="D882" i="1"/>
  <c r="H882" i="1" s="1"/>
  <c r="C882" i="1"/>
  <c r="G881" i="1"/>
  <c r="D881" i="1"/>
  <c r="H881" i="1" s="1"/>
  <c r="C881" i="1"/>
  <c r="G880" i="1"/>
  <c r="D880" i="1"/>
  <c r="H880" i="1" s="1"/>
  <c r="C880" i="1"/>
  <c r="G879" i="1"/>
  <c r="D879" i="1"/>
  <c r="H879" i="1" s="1"/>
  <c r="C879" i="1"/>
  <c r="G878" i="1"/>
  <c r="D878" i="1"/>
  <c r="H878" i="1" s="1"/>
  <c r="C878" i="1"/>
  <c r="G877" i="1"/>
  <c r="D877" i="1"/>
  <c r="H877" i="1" s="1"/>
  <c r="C877" i="1"/>
  <c r="G876" i="1"/>
  <c r="D876" i="1"/>
  <c r="H876" i="1" s="1"/>
  <c r="C876" i="1"/>
  <c r="G875" i="1"/>
  <c r="D875" i="1"/>
  <c r="H875" i="1" s="1"/>
  <c r="C875" i="1"/>
  <c r="G874" i="1"/>
  <c r="D874" i="1"/>
  <c r="H874" i="1" s="1"/>
  <c r="C874" i="1"/>
  <c r="G873" i="1"/>
  <c r="D873" i="1"/>
  <c r="H873" i="1" s="1"/>
  <c r="C873" i="1"/>
  <c r="G872" i="1"/>
  <c r="D872" i="1"/>
  <c r="H872" i="1" s="1"/>
  <c r="C872" i="1"/>
  <c r="G871" i="1"/>
  <c r="D871" i="1"/>
  <c r="H871" i="1" s="1"/>
  <c r="C871" i="1"/>
  <c r="G870" i="1"/>
  <c r="D870" i="1"/>
  <c r="H870" i="1" s="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D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D131" i="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31" i="1" l="1"/>
  <c r="H1147" i="1"/>
  <c r="G1147" i="1"/>
  <c r="H1149" i="1"/>
  <c r="G1149" i="1"/>
  <c r="H1151" i="1"/>
  <c r="G1151"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3" i="1"/>
  <c r="G1233" i="1"/>
  <c r="H1235" i="1"/>
  <c r="G1235" i="1"/>
  <c r="G1142" i="1"/>
  <c r="G1146" i="1"/>
  <c r="H1148" i="1"/>
  <c r="G1148" i="1"/>
  <c r="H1150" i="1"/>
  <c r="G1150"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1" i="1"/>
  <c r="G1181"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9" i="1"/>
  <c r="H1296" i="1"/>
  <c r="H1300" i="1"/>
  <c r="H1304" i="1"/>
  <c r="H1308" i="1"/>
  <c r="H1312" i="1"/>
  <c r="H1316" i="1"/>
  <c r="H1320" i="1"/>
  <c r="H1324" i="1"/>
  <c r="H1328" i="1"/>
  <c r="H1332" i="1"/>
  <c r="H1336" i="1"/>
  <c r="H1340" i="1"/>
  <c r="H1344" i="1"/>
  <c r="G1293" i="1"/>
  <c r="H1295" i="1"/>
  <c r="G1297" i="1"/>
  <c r="H1299" i="1"/>
  <c r="G1301" i="1"/>
  <c r="H1303" i="1"/>
  <c r="G1305" i="1"/>
  <c r="H1307" i="1"/>
  <c r="G1309" i="1"/>
  <c r="H1311" i="1"/>
  <c r="G1313" i="1"/>
  <c r="H1315" i="1"/>
  <c r="G1317" i="1"/>
  <c r="H1319" i="1"/>
  <c r="G1321" i="1"/>
  <c r="H1323" i="1"/>
  <c r="G1325" i="1"/>
  <c r="H1327" i="1"/>
  <c r="H1331" i="1"/>
  <c r="G1333" i="1"/>
  <c r="H1335" i="1"/>
  <c r="G1337" i="1"/>
  <c r="H1339" i="1"/>
  <c r="G1341" i="1"/>
  <c r="H1343" i="1"/>
  <c r="G1345" i="1"/>
  <c r="G1349" i="1"/>
  <c r="G1353" i="1"/>
  <c r="G1357" i="1"/>
  <c r="H1444" i="1"/>
  <c r="G1447" i="1"/>
  <c r="H1447" i="1"/>
  <c r="G1449" i="1"/>
  <c r="I1449" i="1" s="1"/>
  <c r="H1449" i="1"/>
  <c r="G1451" i="1"/>
  <c r="H1451" i="1"/>
  <c r="G1453" i="1"/>
  <c r="H1453" i="1"/>
  <c r="G1455" i="1"/>
  <c r="H1455" i="1"/>
  <c r="G1457" i="1"/>
  <c r="I1457" i="1" s="1"/>
  <c r="H1457" i="1"/>
  <c r="G1459" i="1"/>
  <c r="H1459" i="1"/>
  <c r="G1461" i="1"/>
  <c r="H1461" i="1"/>
  <c r="I1463" i="1"/>
  <c r="I1465" i="1"/>
  <c r="I1467" i="1"/>
  <c r="I1471" i="1"/>
  <c r="I1473" i="1"/>
  <c r="H1482" i="1"/>
  <c r="G1482" i="1"/>
  <c r="H1486" i="1"/>
  <c r="G1486" i="1"/>
  <c r="H1490" i="1"/>
  <c r="G1490" i="1"/>
  <c r="H1494" i="1"/>
  <c r="G1494" i="1"/>
  <c r="H1498" i="1"/>
  <c r="G1498" i="1"/>
  <c r="H1502" i="1"/>
  <c r="G1502" i="1"/>
  <c r="H1506" i="1"/>
  <c r="G1506" i="1"/>
  <c r="H1510" i="1"/>
  <c r="G1510" i="1"/>
  <c r="H1514" i="1"/>
  <c r="G1514" i="1"/>
  <c r="H1555" i="1"/>
  <c r="G1555" i="1"/>
  <c r="H1571" i="1"/>
  <c r="G1571" i="1"/>
  <c r="J1440" i="1"/>
  <c r="J1442" i="1"/>
  <c r="G1479" i="1"/>
  <c r="J1479" i="1"/>
  <c r="H1479" i="1"/>
  <c r="H1567" i="1"/>
  <c r="G1567" i="1"/>
  <c r="G1440" i="1"/>
  <c r="I1440" i="1" s="1"/>
  <c r="G1442" i="1"/>
  <c r="I1442" i="1" s="1"/>
  <c r="G1444" i="1"/>
  <c r="I1446" i="1"/>
  <c r="I1448" i="1"/>
  <c r="I1450" i="1"/>
  <c r="I1452" i="1"/>
  <c r="G1454" i="1"/>
  <c r="H1454" i="1"/>
  <c r="I1456" i="1"/>
  <c r="I1458" i="1"/>
  <c r="I1460" i="1"/>
  <c r="G1462" i="1"/>
  <c r="I1462" i="1" s="1"/>
  <c r="H1462" i="1"/>
  <c r="G1464" i="1"/>
  <c r="H1464" i="1"/>
  <c r="G1466" i="1"/>
  <c r="I1466" i="1" s="1"/>
  <c r="H1466" i="1"/>
  <c r="G1468" i="1"/>
  <c r="H1468" i="1"/>
  <c r="G1472" i="1"/>
  <c r="I1472" i="1" s="1"/>
  <c r="H1472" i="1"/>
  <c r="G1474" i="1"/>
  <c r="H1474" i="1"/>
  <c r="G1477" i="1"/>
  <c r="I1477" i="1" s="1"/>
  <c r="J1477" i="1"/>
  <c r="H1477" i="1"/>
  <c r="H1563" i="1"/>
  <c r="G1563" i="1"/>
  <c r="H1579" i="1"/>
  <c r="G1579" i="1"/>
  <c r="H1522" i="1"/>
  <c r="G1522" i="1"/>
  <c r="H1526" i="1"/>
  <c r="G1526" i="1"/>
  <c r="H1530" i="1"/>
  <c r="G1530" i="1"/>
  <c r="H1534" i="1"/>
  <c r="G1534" i="1"/>
  <c r="H1538" i="1"/>
  <c r="G1538" i="1"/>
  <c r="H1542" i="1"/>
  <c r="G1542" i="1"/>
  <c r="H1559" i="1"/>
  <c r="G1559" i="1"/>
  <c r="H1575" i="1"/>
  <c r="G1575" i="1"/>
  <c r="H1481" i="1"/>
  <c r="H1485" i="1"/>
  <c r="H1489" i="1"/>
  <c r="H1493" i="1"/>
  <c r="H1497" i="1"/>
  <c r="H1501" i="1"/>
  <c r="H1505" i="1"/>
  <c r="H1509" i="1"/>
  <c r="H1513" i="1"/>
  <c r="H1521" i="1"/>
  <c r="H1525" i="1"/>
  <c r="H1529" i="1"/>
  <c r="H1533" i="1"/>
  <c r="H1537" i="1"/>
  <c r="H1541" i="1"/>
  <c r="H1547" i="1"/>
  <c r="H1554" i="1"/>
  <c r="G1554" i="1"/>
  <c r="H1558" i="1"/>
  <c r="G1558" i="1"/>
  <c r="H1562" i="1"/>
  <c r="G1562" i="1"/>
  <c r="H1566" i="1"/>
  <c r="G1566" i="1"/>
  <c r="H1570" i="1"/>
  <c r="G1570" i="1"/>
  <c r="H1574" i="1"/>
  <c r="G1574" i="1"/>
  <c r="H1578" i="1"/>
  <c r="G1578" i="1"/>
  <c r="D50" i="4"/>
  <c r="D82" i="4"/>
  <c r="F139" i="4"/>
  <c r="E151" i="4"/>
  <c r="F177" i="4"/>
  <c r="D252" i="4"/>
  <c r="F259" i="4"/>
  <c r="D299" i="4"/>
  <c r="F304" i="4"/>
  <c r="D311" i="4"/>
  <c r="E459" i="4"/>
  <c r="D453" i="1" s="1"/>
  <c r="E6" i="5"/>
  <c r="E68" i="5"/>
  <c r="H24" i="3"/>
  <c r="F5" i="6"/>
  <c r="E5" i="7"/>
  <c r="D43" i="8"/>
  <c r="F106" i="4"/>
  <c r="F163" i="4"/>
  <c r="D351" i="4"/>
  <c r="F356" i="4"/>
  <c r="D363" i="4"/>
  <c r="E644" i="4"/>
  <c r="D638" i="1" s="1"/>
  <c r="H27" i="3"/>
  <c r="F114" i="6"/>
  <c r="G315" i="9"/>
  <c r="E315" i="9" s="1"/>
  <c r="H29" i="3"/>
  <c r="D7" i="4"/>
  <c r="F8" i="4"/>
  <c r="E50" i="4"/>
  <c r="D46" i="1" s="1"/>
  <c r="F134" i="4"/>
  <c r="D133" i="4"/>
  <c r="D224" i="4"/>
  <c r="E252" i="4"/>
  <c r="D248" i="1" s="1"/>
  <c r="F264" i="4"/>
  <c r="D263" i="4"/>
  <c r="D643" i="4"/>
  <c r="F416" i="4"/>
  <c r="D644" i="4"/>
  <c r="G307" i="9"/>
  <c r="F177" i="5"/>
  <c r="H1545" i="1"/>
  <c r="G1550" i="1"/>
  <c r="H1553" i="1"/>
  <c r="F59" i="4"/>
  <c r="E106" i="4"/>
  <c r="D102" i="1" s="1"/>
  <c r="H21" i="9"/>
  <c r="G21" i="9"/>
  <c r="D196" i="4"/>
  <c r="F216" i="4"/>
  <c r="D215" i="4"/>
  <c r="E363" i="4"/>
  <c r="D358" i="1" s="1"/>
  <c r="F460" i="4"/>
  <c r="D459" i="4"/>
  <c r="E472" i="4"/>
  <c r="D466" i="1" s="1"/>
  <c r="H307" i="9"/>
  <c r="E176" i="5"/>
  <c r="D529" i="4"/>
  <c r="D593" i="4"/>
  <c r="D7" i="5"/>
  <c r="D69" i="5"/>
  <c r="F180" i="5"/>
  <c r="F190" i="5"/>
  <c r="D206" i="5"/>
  <c r="D35" i="6"/>
  <c r="D129" i="6"/>
  <c r="M213" i="9"/>
  <c r="L213" i="9"/>
  <c r="F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280" i="9"/>
  <c r="E280" i="9" s="1"/>
  <c r="B280" i="9" s="1"/>
  <c r="G166" i="9"/>
  <c r="H165" i="9"/>
  <c r="G190" i="9"/>
  <c r="E190" i="9" s="1"/>
  <c r="B190" i="9" s="1"/>
  <c r="G165" i="9"/>
  <c r="E165" i="9" s="1"/>
  <c r="B165" i="9" s="1"/>
  <c r="G164" i="9"/>
  <c r="E164" i="9" s="1"/>
  <c r="B164" i="9" s="1"/>
  <c r="G163" i="9"/>
  <c r="E163" i="9" s="1"/>
  <c r="B163" i="9" s="1"/>
  <c r="G162" i="9"/>
  <c r="E162" i="9" s="1"/>
  <c r="B162" i="9" s="1"/>
  <c r="G161" i="9"/>
  <c r="E161" i="9" s="1"/>
  <c r="B161" i="9" s="1"/>
  <c r="G279" i="9"/>
  <c r="E279" i="9" s="1"/>
  <c r="B279" i="9" s="1"/>
  <c r="G192" i="9"/>
  <c r="E192" i="9" s="1"/>
  <c r="G191" i="9"/>
  <c r="E191" i="9" s="1"/>
  <c r="B191" i="9" s="1"/>
  <c r="G189" i="9"/>
  <c r="E189" i="9" s="1"/>
  <c r="B189"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I10" i="9"/>
  <c r="B47" i="9"/>
  <c r="F522" i="4"/>
  <c r="F574" i="4"/>
  <c r="F632" i="4"/>
  <c r="E289" i="9"/>
  <c r="B289" i="9" s="1"/>
  <c r="F10" i="6"/>
  <c r="F94" i="6"/>
  <c r="D42" i="8"/>
  <c r="H19" i="9" s="1"/>
  <c r="E19" i="9" s="1"/>
  <c r="B19" i="9" s="1"/>
  <c r="E309" i="9"/>
  <c r="B309" i="9" s="1"/>
  <c r="B213" i="9"/>
  <c r="B218" i="9"/>
  <c r="F219" i="9"/>
  <c r="B219" i="9" s="1"/>
  <c r="B226" i="9"/>
  <c r="F227" i="9"/>
  <c r="B227" i="9" s="1"/>
  <c r="B234" i="9"/>
  <c r="F235" i="9"/>
  <c r="B235" i="9" s="1"/>
  <c r="B242" i="9"/>
  <c r="F243" i="9"/>
  <c r="B243" i="9" s="1"/>
  <c r="B250" i="9"/>
  <c r="F251" i="9"/>
  <c r="B251" i="9" s="1"/>
  <c r="B258" i="9"/>
  <c r="B266" i="9"/>
  <c r="F215" i="9"/>
  <c r="B215" i="9" s="1"/>
  <c r="F223" i="9"/>
  <c r="B223" i="9" s="1"/>
  <c r="B230" i="9"/>
  <c r="F231" i="9"/>
  <c r="B231" i="9" s="1"/>
  <c r="B238" i="9"/>
  <c r="F239" i="9"/>
  <c r="B239" i="9" s="1"/>
  <c r="B246" i="9"/>
  <c r="F247" i="9"/>
  <c r="B247" i="9" s="1"/>
  <c r="B254" i="9"/>
  <c r="F255" i="9"/>
  <c r="B255" i="9" s="1"/>
  <c r="B217" i="9"/>
  <c r="B221" i="9"/>
  <c r="B225" i="9"/>
  <c r="B229" i="9"/>
  <c r="B233" i="9"/>
  <c r="B237" i="9"/>
  <c r="B241" i="9"/>
  <c r="B244" i="9"/>
  <c r="B245" i="9"/>
  <c r="B249" i="9"/>
  <c r="B253" i="9"/>
  <c r="B257" i="9"/>
  <c r="B261" i="9"/>
  <c r="B265" i="9"/>
  <c r="B269" i="9"/>
  <c r="B287" i="9"/>
  <c r="F259" i="9"/>
  <c r="B259" i="9" s="1"/>
  <c r="F263" i="9"/>
  <c r="B263" i="9" s="1"/>
  <c r="F267" i="9"/>
  <c r="B267" i="9" s="1"/>
  <c r="F271" i="9"/>
  <c r="B271" i="9" s="1"/>
  <c r="B286" i="9"/>
  <c r="E293" i="9"/>
  <c r="B293" i="9" s="1"/>
  <c r="E297" i="9"/>
  <c r="B297" i="9" s="1"/>
  <c r="E301" i="9"/>
  <c r="B301" i="9" s="1"/>
  <c r="F35" i="6" l="1"/>
  <c r="H25" i="3"/>
  <c r="C1329" i="1"/>
  <c r="H466" i="1"/>
  <c r="G466" i="1"/>
  <c r="F215" i="4"/>
  <c r="C211" i="1"/>
  <c r="D141" i="6"/>
  <c r="D298" i="4"/>
  <c r="F299" i="4"/>
  <c r="C294" i="1"/>
  <c r="G310" i="9"/>
  <c r="E310" i="9" s="1"/>
  <c r="B310" i="9" s="1"/>
  <c r="F206" i="5"/>
  <c r="C1183" i="1"/>
  <c r="F7" i="5"/>
  <c r="D6" i="5"/>
  <c r="H20" i="3"/>
  <c r="C985" i="1"/>
  <c r="G312" i="9"/>
  <c r="E312" i="9" s="1"/>
  <c r="F459" i="4"/>
  <c r="D420" i="4"/>
  <c r="C453" i="1"/>
  <c r="D151" i="4"/>
  <c r="I35" i="3"/>
  <c r="C1518" i="1"/>
  <c r="E6" i="4"/>
  <c r="I1479" i="1"/>
  <c r="F69" i="5"/>
  <c r="D68" i="5"/>
  <c r="C1047" i="1"/>
  <c r="F644" i="4"/>
  <c r="C638" i="1"/>
  <c r="E289" i="4"/>
  <c r="I17" i="3"/>
  <c r="D147" i="1"/>
  <c r="K1450" i="9"/>
  <c r="G313" i="9"/>
  <c r="E313" i="9" s="1"/>
  <c r="B313" i="9" s="1"/>
  <c r="I34" i="3"/>
  <c r="C1517" i="1"/>
  <c r="B192" i="9"/>
  <c r="F593" i="4"/>
  <c r="C587" i="1"/>
  <c r="E175" i="5"/>
  <c r="D1152" i="1" s="1"/>
  <c r="I22" i="3"/>
  <c r="D1153" i="1"/>
  <c r="F196" i="4"/>
  <c r="C192" i="1"/>
  <c r="H102" i="1"/>
  <c r="G102" i="1"/>
  <c r="D176" i="5"/>
  <c r="F643" i="4"/>
  <c r="C637" i="1"/>
  <c r="F224" i="4"/>
  <c r="C220" i="1"/>
  <c r="D350" i="4"/>
  <c r="F351" i="4"/>
  <c r="C346" i="1"/>
  <c r="I29" i="3"/>
  <c r="D1436" i="1"/>
  <c r="G317" i="9"/>
  <c r="E317" i="9" s="1"/>
  <c r="F311" i="4"/>
  <c r="C306" i="1"/>
  <c r="F252" i="4"/>
  <c r="C248" i="1"/>
  <c r="F82" i="4"/>
  <c r="C78" i="1"/>
  <c r="E420" i="4"/>
  <c r="I1474" i="1"/>
  <c r="I1468" i="1"/>
  <c r="I1464" i="1"/>
  <c r="I1444" i="1"/>
  <c r="I1459" i="1"/>
  <c r="I1455" i="1"/>
  <c r="I1451" i="1"/>
  <c r="I1447" i="1"/>
  <c r="F363" i="4"/>
  <c r="C358" i="1"/>
  <c r="D984" i="1"/>
  <c r="E166" i="9"/>
  <c r="B166" i="9" s="1"/>
  <c r="F129" i="6"/>
  <c r="C1423" i="1"/>
  <c r="F529" i="4"/>
  <c r="D528" i="4"/>
  <c r="C523" i="1"/>
  <c r="E21" i="9"/>
  <c r="E307" i="9"/>
  <c r="B307" i="9" s="1"/>
  <c r="F263" i="4"/>
  <c r="C259" i="1"/>
  <c r="F133" i="4"/>
  <c r="C129" i="1"/>
  <c r="F7" i="4"/>
  <c r="D6" i="4"/>
  <c r="C3" i="1"/>
  <c r="B315" i="9"/>
  <c r="E314" i="9"/>
  <c r="I10" i="3" s="1"/>
  <c r="I21" i="3"/>
  <c r="D1046" i="1"/>
  <c r="F50" i="4"/>
  <c r="C46" i="1"/>
  <c r="E350" i="4"/>
  <c r="D408" i="4" l="1"/>
  <c r="F350" i="4"/>
  <c r="C345" i="1"/>
  <c r="G192" i="1"/>
  <c r="H192" i="1"/>
  <c r="G1517" i="1"/>
  <c r="H1517" i="1"/>
  <c r="H11" i="3"/>
  <c r="H17" i="3"/>
  <c r="D289" i="4"/>
  <c r="F151" i="4"/>
  <c r="C147" i="1"/>
  <c r="E311" i="9"/>
  <c r="B312" i="9"/>
  <c r="H294" i="1"/>
  <c r="G294" i="1"/>
  <c r="G211" i="1"/>
  <c r="H211" i="1"/>
  <c r="G1329" i="1"/>
  <c r="H1329" i="1"/>
  <c r="E408" i="4"/>
  <c r="D403" i="1" s="1"/>
  <c r="D345" i="1"/>
  <c r="E407" i="4"/>
  <c r="D402" i="1" s="1"/>
  <c r="F6" i="4"/>
  <c r="H16" i="3"/>
  <c r="D290" i="4"/>
  <c r="D412" i="4"/>
  <c r="C2" i="1"/>
  <c r="H259" i="1"/>
  <c r="G259" i="1"/>
  <c r="H523" i="1"/>
  <c r="G523" i="1"/>
  <c r="H278" i="9"/>
  <c r="H78" i="1"/>
  <c r="G78" i="1"/>
  <c r="G306" i="1"/>
  <c r="H306" i="1"/>
  <c r="H220" i="1"/>
  <c r="G220" i="1"/>
  <c r="H22" i="3"/>
  <c r="F176" i="5"/>
  <c r="D175" i="5"/>
  <c r="C1153" i="1"/>
  <c r="H587" i="1"/>
  <c r="G587" i="1"/>
  <c r="H1047" i="1"/>
  <c r="G1047" i="1"/>
  <c r="E290" i="4"/>
  <c r="D286" i="1" s="1"/>
  <c r="E412" i="4"/>
  <c r="I16" i="3"/>
  <c r="D2" i="1"/>
  <c r="H453" i="1"/>
  <c r="G453" i="1"/>
  <c r="H985" i="1"/>
  <c r="G985" i="1"/>
  <c r="H1183" i="1"/>
  <c r="G1183" i="1"/>
  <c r="H3" i="1"/>
  <c r="G3" i="1"/>
  <c r="B21" i="9"/>
  <c r="H1423" i="1"/>
  <c r="G1423" i="1"/>
  <c r="E635" i="4"/>
  <c r="D629" i="1" s="1"/>
  <c r="D414" i="1"/>
  <c r="E636" i="4"/>
  <c r="D630" i="1" s="1"/>
  <c r="H1436" i="1"/>
  <c r="G1436" i="1"/>
  <c r="H46" i="1"/>
  <c r="G46" i="1"/>
  <c r="D636" i="4"/>
  <c r="F528" i="4"/>
  <c r="C522" i="1"/>
  <c r="G358" i="1"/>
  <c r="H358" i="1"/>
  <c r="H346" i="1"/>
  <c r="G346" i="1"/>
  <c r="E413" i="4"/>
  <c r="E291" i="4"/>
  <c r="D287" i="1" s="1"/>
  <c r="D285" i="1"/>
  <c r="H21" i="3"/>
  <c r="F68" i="5"/>
  <c r="C1046" i="1"/>
  <c r="H1518" i="1"/>
  <c r="G1518" i="1"/>
  <c r="F420" i="4"/>
  <c r="D635" i="4"/>
  <c r="C414" i="1"/>
  <c r="D407" i="4"/>
  <c r="F298" i="4"/>
  <c r="C293" i="1"/>
  <c r="H129" i="1"/>
  <c r="G129" i="1"/>
  <c r="H248" i="1"/>
  <c r="G248" i="1"/>
  <c r="E316" i="9"/>
  <c r="B317" i="9"/>
  <c r="G637" i="1"/>
  <c r="H637" i="1"/>
  <c r="H638" i="1"/>
  <c r="G638" i="1"/>
  <c r="G284" i="9"/>
  <c r="E284" i="9" s="1"/>
  <c r="B284" i="9" s="1"/>
  <c r="G278" i="9"/>
  <c r="E278" i="9" s="1"/>
  <c r="F6" i="5"/>
  <c r="C984" i="1"/>
  <c r="F141" i="6"/>
  <c r="H28" i="3"/>
  <c r="C1435" i="1"/>
  <c r="N3" i="9" l="1"/>
  <c r="I11" i="3"/>
  <c r="E639" i="4"/>
  <c r="E414" i="4"/>
  <c r="D409" i="1" s="1"/>
  <c r="D407" i="1"/>
  <c r="H345" i="1"/>
  <c r="G345" i="1"/>
  <c r="E640" i="4"/>
  <c r="E415" i="4"/>
  <c r="D410" i="1" s="1"/>
  <c r="D408" i="1"/>
  <c r="F175" i="5"/>
  <c r="C1152" i="1"/>
  <c r="F290" i="4"/>
  <c r="C286" i="1"/>
  <c r="G147" i="1"/>
  <c r="H147" i="1"/>
  <c r="H984" i="1"/>
  <c r="G984" i="1"/>
  <c r="F407" i="4"/>
  <c r="C402" i="1"/>
  <c r="H522" i="1"/>
  <c r="G522" i="1"/>
  <c r="H1435" i="1"/>
  <c r="G1435" i="1"/>
  <c r="H414" i="1"/>
  <c r="G414" i="1"/>
  <c r="G2" i="1"/>
  <c r="H2" i="1"/>
  <c r="D413" i="4"/>
  <c r="D291" i="4"/>
  <c r="F289" i="4"/>
  <c r="C285" i="1"/>
  <c r="E277" i="9"/>
  <c r="B278" i="9"/>
  <c r="H293" i="1"/>
  <c r="G293" i="1"/>
  <c r="F635" i="4"/>
  <c r="C629" i="1"/>
  <c r="H1046" i="1"/>
  <c r="G1046" i="1"/>
  <c r="F636" i="4"/>
  <c r="C630" i="1"/>
  <c r="H1153" i="1"/>
  <c r="G1153" i="1"/>
  <c r="D639" i="4"/>
  <c r="D414" i="4"/>
  <c r="F412" i="4"/>
  <c r="C407" i="1"/>
  <c r="H9" i="3"/>
  <c r="F408" i="4"/>
  <c r="C403" i="1"/>
  <c r="F639" i="4" l="1"/>
  <c r="C633" i="1"/>
  <c r="D640" i="4"/>
  <c r="F413" i="4"/>
  <c r="D415" i="4"/>
  <c r="C408" i="1"/>
  <c r="E641" i="4"/>
  <c r="D633" i="1"/>
  <c r="H1152" i="1"/>
  <c r="G1152" i="1"/>
  <c r="E642" i="4"/>
  <c r="D634" i="1"/>
  <c r="H403" i="1"/>
  <c r="G403" i="1"/>
  <c r="G407" i="1"/>
  <c r="H407" i="1"/>
  <c r="H285" i="1"/>
  <c r="G285" i="1"/>
  <c r="H286" i="1"/>
  <c r="G286" i="1"/>
  <c r="K3" i="9"/>
  <c r="I9" i="3"/>
  <c r="F414" i="4"/>
  <c r="C409" i="1"/>
  <c r="H630" i="1"/>
  <c r="G630" i="1"/>
  <c r="H629" i="1"/>
  <c r="G629" i="1"/>
  <c r="F291" i="4"/>
  <c r="C287" i="1"/>
  <c r="H402" i="1"/>
  <c r="G402" i="1"/>
  <c r="H8" i="3"/>
  <c r="E645" i="4" l="1"/>
  <c r="D635" i="1"/>
  <c r="H287" i="1"/>
  <c r="G287" i="1"/>
  <c r="H408" i="1"/>
  <c r="G408" i="1"/>
  <c r="H633" i="1"/>
  <c r="G633" i="1"/>
  <c r="M3" i="9"/>
  <c r="I8" i="3"/>
  <c r="F415" i="4"/>
  <c r="C410" i="1"/>
  <c r="E646" i="4"/>
  <c r="D636" i="1"/>
  <c r="D642" i="4"/>
  <c r="F640" i="4"/>
  <c r="C634" i="1"/>
  <c r="H409" i="1"/>
  <c r="G409" i="1"/>
  <c r="D641" i="4"/>
  <c r="G634" i="1" l="1"/>
  <c r="H634" i="1"/>
  <c r="I19" i="3"/>
  <c r="D640" i="1"/>
  <c r="D645" i="4"/>
  <c r="F641" i="4"/>
  <c r="C635" i="1"/>
  <c r="D646" i="4"/>
  <c r="F642" i="4"/>
  <c r="C636" i="1"/>
  <c r="H410" i="1"/>
  <c r="G410" i="1"/>
  <c r="I18" i="3"/>
  <c r="D639" i="1"/>
  <c r="H635" i="1" l="1"/>
  <c r="G635" i="1"/>
  <c r="H636" i="1"/>
  <c r="G636" i="1"/>
  <c r="H7" i="3"/>
  <c r="H18" i="3"/>
  <c r="F645" i="4"/>
  <c r="C639" i="1"/>
  <c r="H19" i="3"/>
  <c r="F646" i="4"/>
  <c r="C640" i="1"/>
  <c r="G276" i="9"/>
  <c r="E276" i="9" s="1"/>
  <c r="B276" i="9" s="1"/>
  <c r="H639" i="1" l="1"/>
  <c r="G639" i="1"/>
  <c r="G640" i="1"/>
  <c r="H640" i="1"/>
  <c r="J3" i="9"/>
  <c r="G274" i="9" l="1"/>
  <c r="M272" i="9"/>
  <c r="H274" i="9"/>
  <c r="L272" i="9"/>
  <c r="G18" i="9"/>
  <c r="H18" i="9"/>
  <c r="K7" i="9"/>
  <c r="J12" i="9"/>
  <c r="J5" i="9"/>
  <c r="L16" i="9"/>
  <c r="I7" i="9"/>
  <c r="K13" i="9"/>
  <c r="K10" i="9"/>
  <c r="G16" i="9"/>
  <c r="I5" i="9"/>
  <c r="J17" i="9"/>
  <c r="H17" i="9"/>
  <c r="J8" i="9"/>
  <c r="G15" i="9"/>
  <c r="I6" i="9"/>
  <c r="K12" i="9"/>
  <c r="G17" i="9"/>
  <c r="K9" i="9"/>
  <c r="L15" i="9"/>
  <c r="K6" i="9"/>
  <c r="J11" i="9"/>
  <c r="I17" i="9"/>
  <c r="K8" i="9"/>
  <c r="J13" i="9"/>
  <c r="J10" i="9"/>
  <c r="E10" i="9" s="1"/>
  <c r="B10" i="9" s="1"/>
  <c r="M16" i="9"/>
  <c r="I12" i="9"/>
  <c r="J9" i="9"/>
  <c r="H15" i="9"/>
  <c r="J6" i="9"/>
  <c r="I11" i="9"/>
  <c r="I8" i="9"/>
  <c r="I9" i="9"/>
  <c r="H16" i="9"/>
  <c r="K5" i="9"/>
  <c r="J7" i="9"/>
  <c r="I13" i="9"/>
  <c r="E13" i="9" s="1"/>
  <c r="B13" i="9" s="1"/>
  <c r="K11" i="9"/>
  <c r="M15" i="9"/>
  <c r="E11" i="9" l="1"/>
  <c r="B11" i="9" s="1"/>
  <c r="E12" i="9"/>
  <c r="B12" i="9" s="1"/>
  <c r="F272" i="9"/>
  <c r="B272" i="9" s="1"/>
  <c r="E15" i="9"/>
  <c r="E7" i="9"/>
  <c r="B7" i="9" s="1"/>
  <c r="F15" i="9"/>
  <c r="E6" i="9"/>
  <c r="B6" i="9" s="1"/>
  <c r="F20" i="9"/>
  <c r="E5" i="9"/>
  <c r="E9" i="9"/>
  <c r="B9" i="9" s="1"/>
  <c r="E16" i="9"/>
  <c r="F16" i="9"/>
  <c r="B15" i="9"/>
  <c r="E17" i="9"/>
  <c r="B17" i="9" s="1"/>
  <c r="E8" i="9"/>
  <c r="B8" i="9" s="1"/>
  <c r="E18" i="9"/>
  <c r="B18" i="9" s="1"/>
  <c r="E274" i="9"/>
  <c r="B16" i="9" l="1"/>
  <c r="B274" i="9"/>
  <c r="E20" i="9"/>
  <c r="I7" i="3" s="1"/>
  <c r="E14" i="9"/>
  <c r="B5" i="9"/>
  <c r="E4" i="9"/>
  <c r="F14" i="9"/>
  <c r="F3" i="9" s="1"/>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<sst xmlns="http://schemas.openxmlformats.org/spreadsheetml/2006/main" count="4360" uniqueCount="3421">
  <si>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</si>
  <si>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</si>
  <si>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</si>
  <si>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</si>
  <si>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</si>
  <si>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</si>
  <si>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</si>
  <si>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</si>
  <si>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</si>
  <si>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</si>
  <si>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</si>
  <si>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</si>
  <si>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</si>
  <si>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</si>
  <si>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</si>
  <si>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</si>
  <si>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</si>
  <si>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</si>
  <si>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</si>
  <si>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</si>
  <si>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</si>
  <si>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</si>
  <si>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</si>
  <si>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</si>
  <si>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</si>
  <si>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</si>
  <si>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</si>
  <si>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</si>
  <si>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</si>
  <si>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</si>
  <si>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</si>
  <si>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KOLAN</t>
  </si>
  <si>
    <t>BILANCA</t>
  </si>
  <si>
    <t>RAS funkcijski</t>
  </si>
  <si>
    <t>Razina:</t>
  </si>
  <si>
    <t>23</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</si>
  <si>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</si>
  <si>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</si>
  <si>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</si>
  <si>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</si>
  <si>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</si>
  <si>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</si>
  <si>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</si>
  <si>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</si>
  <si>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</si>
  <si>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</si>
  <si>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</si>
  <si>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</si>
  <si>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</si>
  <si>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34643 - OPĆINA KOLAN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</si>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</sst>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1335135.6400000001</v>
      </c>
      <c r="D2" s="6">
        <f>'PR-RAS'!E6</f>
        <v>1581419.5099999998</v>
      </c>
      <c r="E2" s="6">
        <v>0</v>
      </c>
      <c r="F2" s="6">
        <v>0</v>
      </c>
      <c r="G2" s="7">
        <f t="shared" ref="G2:G264" si="0">(B2/1000)*(C2*1+D2*2)</f>
        <v>4497.9746599999999</v>
      </c>
      <c r="H2" s="7">
        <f t="shared" ref="H2:H264" si="1">ABS(C2-ROUND(C2,0))+ABS(D2-ROUND(D2,0))</f>
        <v>0.85000000009313226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696833.35</v>
      </c>
      <c r="D3" s="1">
        <f>'PR-RAS'!E7</f>
        <v>850189.40999999992</v>
      </c>
      <c r="E3" s="1">
        <v>0</v>
      </c>
      <c r="F3" s="1">
        <v>0</v>
      </c>
      <c r="G3" s="2">
        <f t="shared" si="0"/>
        <v>4794.4243399999996</v>
      </c>
      <c r="H3" s="2">
        <f t="shared" si="1"/>
        <v>0.7599999998928979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260373.44999999998</v>
      </c>
      <c r="D4" s="1">
        <f>'PR-RAS'!E8</f>
        <v>236094.38999999998</v>
      </c>
      <c r="E4" s="1">
        <v>0</v>
      </c>
      <c r="F4" s="1">
        <v>0</v>
      </c>
      <c r="G4" s="2">
        <f t="shared" si="0"/>
        <v>2197.68669</v>
      </c>
      <c r="H4" s="2">
        <f t="shared" si="1"/>
        <v>0.83999999996740371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161695.12</v>
      </c>
      <c r="D5" s="1">
        <f>'PR-RAS'!E9</f>
        <v>151809.29999999999</v>
      </c>
      <c r="E5" s="1">
        <v>0</v>
      </c>
      <c r="F5" s="1">
        <v>0</v>
      </c>
      <c r="G5" s="2">
        <f t="shared" si="0"/>
        <v>1861.25488</v>
      </c>
      <c r="H5" s="2">
        <f t="shared" si="1"/>
        <v>0.41999999998370185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9136.5300000000007</v>
      </c>
      <c r="D6" s="1">
        <f>'PR-RAS'!E10</f>
        <v>20780.11</v>
      </c>
      <c r="E6" s="1">
        <v>0</v>
      </c>
      <c r="F6" s="1">
        <v>0</v>
      </c>
      <c r="G6" s="2">
        <f t="shared" si="0"/>
        <v>253.48375000000001</v>
      </c>
      <c r="H6" s="2">
        <f t="shared" si="1"/>
        <v>0.57999999999992724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76769.87</v>
      </c>
      <c r="D7" s="1">
        <f>'PR-RAS'!E11</f>
        <v>52090.04</v>
      </c>
      <c r="E7" s="1">
        <v>0</v>
      </c>
      <c r="F7" s="1">
        <v>0</v>
      </c>
      <c r="G7" s="2">
        <f t="shared" si="0"/>
        <v>1085.6997000000001</v>
      </c>
      <c r="H7" s="2">
        <f t="shared" si="1"/>
        <v>0.17000000000552973</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476.2</v>
      </c>
      <c r="D8" s="1">
        <f>'PR-RAS'!E12</f>
        <v>0</v>
      </c>
      <c r="E8" s="1">
        <v>0</v>
      </c>
      <c r="F8" s="1">
        <v>0</v>
      </c>
      <c r="G8" s="2">
        <f t="shared" si="0"/>
        <v>3.3334000000000001</v>
      </c>
      <c r="H8" s="2">
        <f t="shared" si="1"/>
        <v>0.19999999999998863</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13055.21</v>
      </c>
      <c r="D9" s="1">
        <f>'PR-RAS'!E13</f>
        <v>11414.94</v>
      </c>
      <c r="E9" s="1">
        <v>0</v>
      </c>
      <c r="F9" s="1">
        <v>0</v>
      </c>
      <c r="G9" s="2">
        <f t="shared" si="0"/>
        <v>287.08071999999999</v>
      </c>
      <c r="H9" s="2">
        <f t="shared" si="1"/>
        <v>0.26999999999861757</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759.48</v>
      </c>
      <c r="D11" s="1">
        <f>'PR-RAS'!E15</f>
        <v>0</v>
      </c>
      <c r="E11" s="1">
        <v>0</v>
      </c>
      <c r="F11" s="1">
        <v>0</v>
      </c>
      <c r="G11" s="2">
        <f t="shared" si="0"/>
        <v>7.5948000000000002</v>
      </c>
      <c r="H11" s="2">
        <f t="shared" si="1"/>
        <v>0.48000000000001819</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411632.36</v>
      </c>
      <c r="D19" s="1">
        <f>'PR-RAS'!E23</f>
        <v>606844.68999999994</v>
      </c>
      <c r="E19" s="1">
        <v>0</v>
      </c>
      <c r="F19" s="1">
        <v>0</v>
      </c>
      <c r="G19" s="2">
        <f t="shared" si="0"/>
        <v>29255.791319999993</v>
      </c>
      <c r="H19" s="2">
        <f t="shared" si="1"/>
        <v>0.67000000004190952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164790.75</v>
      </c>
      <c r="D20" s="1">
        <f>'PR-RAS'!E24</f>
        <v>162263.97</v>
      </c>
      <c r="E20" s="1">
        <v>0</v>
      </c>
      <c r="F20" s="1">
        <v>0</v>
      </c>
      <c r="G20" s="2">
        <f t="shared" si="0"/>
        <v>9297.0551099999993</v>
      </c>
      <c r="H20" s="2">
        <f t="shared" si="1"/>
        <v>0.27999999999883585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246841.61</v>
      </c>
      <c r="D23" s="1">
        <f>'PR-RAS'!E27</f>
        <v>444580.72</v>
      </c>
      <c r="E23" s="1">
        <v>0</v>
      </c>
      <c r="F23" s="1">
        <v>0</v>
      </c>
      <c r="G23" s="2">
        <f t="shared" si="0"/>
        <v>24992.067099999993</v>
      </c>
      <c r="H23" s="2">
        <f t="shared" si="1"/>
        <v>0.67000000004190952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24827.54</v>
      </c>
      <c r="D25" s="1">
        <f>'PR-RAS'!E29</f>
        <v>7250.33</v>
      </c>
      <c r="E25" s="1">
        <v>0</v>
      </c>
      <c r="F25" s="1">
        <v>0</v>
      </c>
      <c r="G25" s="2">
        <f t="shared" si="0"/>
        <v>943.8768</v>
      </c>
      <c r="H25" s="2">
        <f t="shared" si="1"/>
        <v>0.78999999999905413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24827.54</v>
      </c>
      <c r="D27" s="1">
        <f>'PR-RAS'!E31</f>
        <v>7250.33</v>
      </c>
      <c r="E27" s="1">
        <v>0</v>
      </c>
      <c r="F27" s="1">
        <v>0</v>
      </c>
      <c r="G27" s="2">
        <f t="shared" si="0"/>
        <v>1022.5331999999999</v>
      </c>
      <c r="H27" s="2">
        <f t="shared" si="1"/>
        <v>0.78999999999905413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2542.67</v>
      </c>
      <c r="D46" s="1">
        <f>'PR-RAS'!E50</f>
        <v>3975</v>
      </c>
      <c r="E46" s="1">
        <v>0</v>
      </c>
      <c r="F46" s="1">
        <v>0</v>
      </c>
      <c r="G46" s="2">
        <f t="shared" si="0"/>
        <v>472.17014999999998</v>
      </c>
      <c r="H46" s="2">
        <f t="shared" si="1"/>
        <v>0.32999999999992724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2542.67</v>
      </c>
      <c r="D55" s="1">
        <f>'PR-RAS'!E59</f>
        <v>3975</v>
      </c>
      <c r="E55" s="1">
        <v>0</v>
      </c>
      <c r="F55" s="1">
        <v>0</v>
      </c>
      <c r="G55" s="2">
        <f t="shared" si="0"/>
        <v>566.60418000000004</v>
      </c>
      <c r="H55" s="2">
        <f t="shared" si="1"/>
        <v>0.32999999999992724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2542.67</v>
      </c>
      <c r="D56" s="1">
        <f>'PR-RAS'!E60</f>
        <v>3975</v>
      </c>
      <c r="E56" s="1">
        <v>0</v>
      </c>
      <c r="F56" s="1">
        <v>0</v>
      </c>
      <c r="G56" s="2">
        <f t="shared" si="0"/>
        <v>577.09685000000002</v>
      </c>
      <c r="H56" s="2">
        <f t="shared" si="1"/>
        <v>0.32999999999992724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100231.93000000001</v>
      </c>
      <c r="D78" s="1">
        <f>'PR-RAS'!E82</f>
        <v>153288.07999999999</v>
      </c>
      <c r="E78" s="1">
        <v>0</v>
      </c>
      <c r="F78" s="1">
        <v>0</v>
      </c>
      <c r="G78" s="2">
        <f t="shared" si="0"/>
        <v>31324.222929999996</v>
      </c>
      <c r="H78" s="2">
        <f t="shared" si="1"/>
        <v>0.14999999997962732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0.72</v>
      </c>
      <c r="D79" s="1">
        <f>'PR-RAS'!E83</f>
        <v>27.4</v>
      </c>
      <c r="E79" s="1">
        <v>0</v>
      </c>
      <c r="F79" s="1">
        <v>0</v>
      </c>
      <c r="G79" s="2">
        <f t="shared" si="0"/>
        <v>4.3305599999999993</v>
      </c>
      <c r="H79" s="2">
        <f t="shared" si="1"/>
        <v>0.67999999999999861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26.9</v>
      </c>
      <c r="E80" s="1">
        <v>0</v>
      </c>
      <c r="F80" s="1">
        <v>0</v>
      </c>
      <c r="G80" s="2">
        <f t="shared" si="0"/>
        <v>4.2501999999999995</v>
      </c>
      <c r="H80" s="2">
        <f t="shared" si="1"/>
        <v>0.10000000000000142</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0.72</v>
      </c>
      <c r="D81" s="1">
        <f>'PR-RAS'!E85</f>
        <v>0.5</v>
      </c>
      <c r="E81" s="1">
        <v>0</v>
      </c>
      <c r="F81" s="1">
        <v>0</v>
      </c>
      <c r="G81" s="2">
        <f t="shared" si="0"/>
        <v>0.1376</v>
      </c>
      <c r="H81" s="2">
        <f t="shared" si="1"/>
        <v>0.78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100231.21</v>
      </c>
      <c r="D87" s="1">
        <f>'PR-RAS'!E91</f>
        <v>153260.68</v>
      </c>
      <c r="E87" s="1">
        <v>0</v>
      </c>
      <c r="F87" s="1">
        <v>0</v>
      </c>
      <c r="G87" s="2">
        <f t="shared" si="0"/>
        <v>34980.721019999997</v>
      </c>
      <c r="H87" s="2">
        <f t="shared" si="1"/>
        <v>0.53000000001338776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63671.31</v>
      </c>
      <c r="D88" s="1">
        <f>'PR-RAS'!E92</f>
        <v>57313.07</v>
      </c>
      <c r="E88" s="1">
        <v>0</v>
      </c>
      <c r="F88" s="1">
        <v>0</v>
      </c>
      <c r="G88" s="2">
        <f t="shared" si="0"/>
        <v>15511.87815</v>
      </c>
      <c r="H88" s="2">
        <f t="shared" si="1"/>
        <v>0.37999999999738066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32930.26</v>
      </c>
      <c r="D89" s="1">
        <f>'PR-RAS'!E93</f>
        <v>34194.730000000003</v>
      </c>
      <c r="E89" s="1">
        <v>0</v>
      </c>
      <c r="F89" s="1">
        <v>0</v>
      </c>
      <c r="G89" s="2">
        <f t="shared" si="0"/>
        <v>8916.1353600000002</v>
      </c>
      <c r="H89" s="2">
        <f t="shared" si="1"/>
        <v>0.52999999999883585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3629.64</v>
      </c>
      <c r="D90" s="1">
        <f>'PR-RAS'!E94</f>
        <v>61752.88</v>
      </c>
      <c r="E90" s="1">
        <v>0</v>
      </c>
      <c r="F90" s="1">
        <v>0</v>
      </c>
      <c r="G90" s="2">
        <f t="shared" si="0"/>
        <v>11315.050599999999</v>
      </c>
      <c r="H90" s="2">
        <f t="shared" si="1"/>
        <v>0.48000000000274667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519639.67</v>
      </c>
      <c r="D102" s="1">
        <f>'PR-RAS'!E106</f>
        <v>540493.71</v>
      </c>
      <c r="E102" s="1">
        <v>0</v>
      </c>
      <c r="F102" s="1">
        <v>0</v>
      </c>
      <c r="G102" s="2">
        <f t="shared" si="0"/>
        <v>161663.33609</v>
      </c>
      <c r="H102" s="2">
        <f t="shared" si="1"/>
        <v>0.62000000005355105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13268.34</v>
      </c>
      <c r="D103" s="1">
        <f>'PR-RAS'!E107</f>
        <v>17759.3</v>
      </c>
      <c r="E103" s="1">
        <v>0</v>
      </c>
      <c r="F103" s="1">
        <v>0</v>
      </c>
      <c r="G103" s="2">
        <f t="shared" si="0"/>
        <v>4976.2678800000003</v>
      </c>
      <c r="H103" s="2">
        <f t="shared" si="1"/>
        <v>0.63999999999941792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4837.46</v>
      </c>
      <c r="D105" s="1">
        <f>'PR-RAS'!E109</f>
        <v>5317.7</v>
      </c>
      <c r="E105" s="1">
        <v>0</v>
      </c>
      <c r="F105" s="1">
        <v>0</v>
      </c>
      <c r="G105" s="2">
        <f t="shared" si="0"/>
        <v>1609.1774399999999</v>
      </c>
      <c r="H105" s="2">
        <f t="shared" si="1"/>
        <v>0.76000000000021828</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8430.8799999999992</v>
      </c>
      <c r="D107" s="1">
        <f>'PR-RAS'!E111</f>
        <v>12441.6</v>
      </c>
      <c r="E107" s="1">
        <v>0</v>
      </c>
      <c r="F107" s="1">
        <v>0</v>
      </c>
      <c r="G107" s="2">
        <f t="shared" si="0"/>
        <v>3531.2924800000001</v>
      </c>
      <c r="H107" s="2">
        <f t="shared" si="1"/>
        <v>0.52000000000043656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1609.49</v>
      </c>
      <c r="D108" s="1">
        <f>'PR-RAS'!E112</f>
        <v>4688.2199999999993</v>
      </c>
      <c r="E108" s="1">
        <v>0</v>
      </c>
      <c r="F108" s="1">
        <v>0</v>
      </c>
      <c r="G108" s="2">
        <f t="shared" si="0"/>
        <v>1175.4945099999998</v>
      </c>
      <c r="H108" s="2">
        <f t="shared" si="1"/>
        <v>0.70999999999935426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1078</v>
      </c>
      <c r="D110" s="1">
        <f>'PR-RAS'!E114</f>
        <v>818.31</v>
      </c>
      <c r="E110" s="1">
        <v>0</v>
      </c>
      <c r="F110" s="1">
        <v>0</v>
      </c>
      <c r="G110" s="2">
        <f t="shared" si="0"/>
        <v>295.89357999999999</v>
      </c>
      <c r="H110" s="2">
        <f t="shared" si="1"/>
        <v>0.30999999999994543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531.49</v>
      </c>
      <c r="D113" s="1">
        <f>'PR-RAS'!E117</f>
        <v>3869.91</v>
      </c>
      <c r="E113" s="1">
        <v>0</v>
      </c>
      <c r="F113" s="1">
        <v>0</v>
      </c>
      <c r="G113" s="2">
        <f t="shared" si="0"/>
        <v>926.38671999999997</v>
      </c>
      <c r="H113" s="2">
        <f t="shared" si="1"/>
        <v>0.58000000000015461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504761.83999999997</v>
      </c>
      <c r="D116" s="1">
        <f>'PR-RAS'!E120</f>
        <v>518046.19</v>
      </c>
      <c r="E116" s="1">
        <v>0</v>
      </c>
      <c r="F116" s="1">
        <v>0</v>
      </c>
      <c r="G116" s="2">
        <f t="shared" si="0"/>
        <v>177198.2353</v>
      </c>
      <c r="H116" s="2">
        <f t="shared" si="1"/>
        <v>0.3500000000349246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386244.93</v>
      </c>
      <c r="D117" s="1">
        <f>'PR-RAS'!E121</f>
        <v>410366.52</v>
      </c>
      <c r="E117" s="1">
        <v>0</v>
      </c>
      <c r="F117" s="1">
        <v>0</v>
      </c>
      <c r="G117" s="2">
        <f t="shared" si="0"/>
        <v>140009.44451999999</v>
      </c>
      <c r="H117" s="2">
        <f t="shared" si="1"/>
        <v>0.54999999998835847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118516.91</v>
      </c>
      <c r="D118" s="1">
        <f>'PR-RAS'!E122</f>
        <v>107679.67</v>
      </c>
      <c r="E118" s="1">
        <v>0</v>
      </c>
      <c r="F118" s="1">
        <v>0</v>
      </c>
      <c r="G118" s="2">
        <f t="shared" si="0"/>
        <v>39063.521250000005</v>
      </c>
      <c r="H118" s="2">
        <f t="shared" si="1"/>
        <v>0.41999999999825377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15888.02</v>
      </c>
      <c r="D135" s="1">
        <f>'PR-RAS'!E139</f>
        <v>33473.31</v>
      </c>
      <c r="E135" s="1">
        <v>0</v>
      </c>
      <c r="F135" s="1">
        <v>0</v>
      </c>
      <c r="G135" s="2">
        <f t="shared" si="0"/>
        <v>11099.841760000001</v>
      </c>
      <c r="H135" s="2">
        <f t="shared" si="1"/>
        <v>0.32999999999810825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5424.2800000000007</v>
      </c>
      <c r="D136" s="1">
        <f>'PR-RAS'!E140</f>
        <v>19409.55</v>
      </c>
      <c r="E136" s="1">
        <v>0</v>
      </c>
      <c r="F136" s="1">
        <v>0</v>
      </c>
      <c r="G136" s="2">
        <f t="shared" si="0"/>
        <v>5972.8563000000004</v>
      </c>
      <c r="H136" s="2">
        <f t="shared" si="1"/>
        <v>0.73000000000138243</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1213.68</v>
      </c>
      <c r="D140" s="1">
        <f>'PR-RAS'!E144</f>
        <v>0</v>
      </c>
      <c r="E140" s="1">
        <v>0</v>
      </c>
      <c r="F140" s="1">
        <v>0</v>
      </c>
      <c r="G140" s="2">
        <f t="shared" si="0"/>
        <v>168.70152000000002</v>
      </c>
      <c r="H140" s="2">
        <f t="shared" si="1"/>
        <v>0.31999999999993634</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4210.6000000000004</v>
      </c>
      <c r="D145" s="1">
        <f>'PR-RAS'!E149</f>
        <v>19409.55</v>
      </c>
      <c r="E145" s="1">
        <v>0</v>
      </c>
      <c r="F145" s="1">
        <v>0</v>
      </c>
      <c r="G145" s="2">
        <f t="shared" si="0"/>
        <v>6196.2767999999987</v>
      </c>
      <c r="H145" s="2">
        <f t="shared" si="1"/>
        <v>0.8500000000003638</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10463.74</v>
      </c>
      <c r="D146" s="1">
        <f>'PR-RAS'!E150</f>
        <v>14063.76</v>
      </c>
      <c r="E146" s="1">
        <v>0</v>
      </c>
      <c r="F146" s="1">
        <v>0</v>
      </c>
      <c r="G146" s="2">
        <f t="shared" si="0"/>
        <v>5595.7326999999996</v>
      </c>
      <c r="H146" s="2">
        <f t="shared" si="1"/>
        <v>0.5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680605.78</v>
      </c>
      <c r="D147" s="1">
        <f>'PR-RAS'!E151</f>
        <v>856025.65000000014</v>
      </c>
      <c r="E147" s="1">
        <v>0</v>
      </c>
      <c r="F147" s="1">
        <v>0</v>
      </c>
      <c r="G147" s="2">
        <f t="shared" si="0"/>
        <v>349327.93368000002</v>
      </c>
      <c r="H147" s="2">
        <f t="shared" si="1"/>
        <v>0.56999999983236194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138793.65</v>
      </c>
      <c r="D148" s="1">
        <f>'PR-RAS'!E152</f>
        <v>173955.52</v>
      </c>
      <c r="E148" s="1">
        <v>0</v>
      </c>
      <c r="F148" s="1">
        <v>0</v>
      </c>
      <c r="G148" s="2">
        <f t="shared" si="0"/>
        <v>71545.589429999993</v>
      </c>
      <c r="H148" s="2">
        <f t="shared" si="1"/>
        <v>0.83000000001629815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118686.68</v>
      </c>
      <c r="D149" s="1">
        <f>'PR-RAS'!E153</f>
        <v>147021.10999999999</v>
      </c>
      <c r="E149" s="1">
        <v>0</v>
      </c>
      <c r="F149" s="1">
        <v>0</v>
      </c>
      <c r="G149" s="2">
        <f t="shared" si="0"/>
        <v>61083.877199999995</v>
      </c>
      <c r="H149" s="2">
        <f t="shared" si="1"/>
        <v>0.42999999999301508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118686.68</v>
      </c>
      <c r="D150" s="1">
        <f>'PR-RAS'!E154</f>
        <v>147021.10999999999</v>
      </c>
      <c r="E150" s="1">
        <v>0</v>
      </c>
      <c r="F150" s="1">
        <v>0</v>
      </c>
      <c r="G150" s="2">
        <f t="shared" si="0"/>
        <v>61496.60609999999</v>
      </c>
      <c r="H150" s="2">
        <f t="shared" si="1"/>
        <v>0.42999999999301508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1194.5</v>
      </c>
      <c r="D154" s="1">
        <f>'PR-RAS'!E158</f>
        <v>2679</v>
      </c>
      <c r="E154" s="1">
        <v>0</v>
      </c>
      <c r="F154" s="1">
        <v>0</v>
      </c>
      <c r="G154" s="2">
        <f t="shared" si="0"/>
        <v>1002.5325</v>
      </c>
      <c r="H154" s="2">
        <f t="shared" si="1"/>
        <v>0.5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18912.47</v>
      </c>
      <c r="D155" s="1">
        <f>'PR-RAS'!E159</f>
        <v>24255.41</v>
      </c>
      <c r="E155" s="1">
        <v>0</v>
      </c>
      <c r="F155" s="1">
        <v>0</v>
      </c>
      <c r="G155" s="2">
        <f t="shared" si="0"/>
        <v>10383.186660000001</v>
      </c>
      <c r="H155" s="2">
        <f t="shared" si="1"/>
        <v>0.88000000000101863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18912.47</v>
      </c>
      <c r="D157" s="1">
        <f>'PR-RAS'!E161</f>
        <v>24255.41</v>
      </c>
      <c r="E157" s="1">
        <v>0</v>
      </c>
      <c r="F157" s="1">
        <v>0</v>
      </c>
      <c r="G157" s="2">
        <f t="shared" si="0"/>
        <v>10518.033240000001</v>
      </c>
      <c r="H157" s="2">
        <f t="shared" si="1"/>
        <v>0.88000000000101863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363455.03</v>
      </c>
      <c r="D159" s="1">
        <f>'PR-RAS'!E163</f>
        <v>425291.64</v>
      </c>
      <c r="E159" s="1">
        <v>0</v>
      </c>
      <c r="F159" s="1">
        <v>0</v>
      </c>
      <c r="G159" s="2">
        <f t="shared" si="0"/>
        <v>191818.05298000001</v>
      </c>
      <c r="H159" s="2">
        <f t="shared" si="1"/>
        <v>0.39000000001396984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18984.980000000003</v>
      </c>
      <c r="D160" s="1">
        <f>'PR-RAS'!E164</f>
        <v>24305.08</v>
      </c>
      <c r="E160" s="1">
        <v>0</v>
      </c>
      <c r="F160" s="1">
        <v>0</v>
      </c>
      <c r="G160" s="2">
        <f t="shared" si="0"/>
        <v>10747.627260000003</v>
      </c>
      <c r="H160" s="2">
        <f t="shared" si="1"/>
        <v>9.9999999998544808E-2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3712.28</v>
      </c>
      <c r="D161" s="1">
        <f>'PR-RAS'!E165</f>
        <v>3943.38</v>
      </c>
      <c r="E161" s="1">
        <v>0</v>
      </c>
      <c r="F161" s="1">
        <v>0</v>
      </c>
      <c r="G161" s="2">
        <f t="shared" si="0"/>
        <v>1855.8464000000001</v>
      </c>
      <c r="H161" s="2">
        <f t="shared" si="1"/>
        <v>0.66000000000030923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4181.08</v>
      </c>
      <c r="D162" s="1">
        <f>'PR-RAS'!E166</f>
        <v>5059</v>
      </c>
      <c r="E162" s="1">
        <v>0</v>
      </c>
      <c r="F162" s="1">
        <v>0</v>
      </c>
      <c r="G162" s="2">
        <f t="shared" si="0"/>
        <v>2302.1518799999999</v>
      </c>
      <c r="H162" s="2">
        <f t="shared" si="1"/>
        <v>7.999999999992724E-2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1334</v>
      </c>
      <c r="D163" s="1">
        <f>'PR-RAS'!E167</f>
        <v>1905</v>
      </c>
      <c r="E163" s="1">
        <v>0</v>
      </c>
      <c r="F163" s="1">
        <v>0</v>
      </c>
      <c r="G163" s="2">
        <f t="shared" si="0"/>
        <v>833.32799999999997</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9757.6200000000008</v>
      </c>
      <c r="D164" s="1">
        <f>'PR-RAS'!E168</f>
        <v>13397.7</v>
      </c>
      <c r="E164" s="1">
        <v>0</v>
      </c>
      <c r="F164" s="1">
        <v>0</v>
      </c>
      <c r="G164" s="2">
        <f t="shared" si="0"/>
        <v>5958.1422600000005</v>
      </c>
      <c r="H164" s="2">
        <f t="shared" si="1"/>
        <v>0.67999999999847205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56144.94</v>
      </c>
      <c r="D165" s="1">
        <f>'PR-RAS'!E169</f>
        <v>33852.89</v>
      </c>
      <c r="E165" s="1">
        <v>0</v>
      </c>
      <c r="F165" s="1">
        <v>0</v>
      </c>
      <c r="G165" s="2">
        <f t="shared" si="0"/>
        <v>20311.518080000002</v>
      </c>
      <c r="H165" s="2">
        <f t="shared" si="1"/>
        <v>0.16999999999825377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5252.82</v>
      </c>
      <c r="D166" s="1">
        <f>'PR-RAS'!E170</f>
        <v>5669.1</v>
      </c>
      <c r="E166" s="1">
        <v>0</v>
      </c>
      <c r="F166" s="1">
        <v>0</v>
      </c>
      <c r="G166" s="2">
        <f t="shared" si="0"/>
        <v>2737.5183000000002</v>
      </c>
      <c r="H166" s="2">
        <f t="shared" si="1"/>
        <v>0.28000000000065484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50892.12</v>
      </c>
      <c r="D168" s="1">
        <f>'PR-RAS'!E172</f>
        <v>28106.79</v>
      </c>
      <c r="E168" s="1">
        <v>0</v>
      </c>
      <c r="F168" s="1">
        <v>0</v>
      </c>
      <c r="G168" s="2">
        <f t="shared" si="0"/>
        <v>17886.651900000004</v>
      </c>
      <c r="H168" s="2">
        <f t="shared" si="1"/>
        <v>0.33000000000174623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77</v>
      </c>
      <c r="E170" s="1">
        <v>0</v>
      </c>
      <c r="F170" s="1">
        <v>0</v>
      </c>
      <c r="G170" s="2">
        <f t="shared" si="0"/>
        <v>26.026000000000003</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206738.37</v>
      </c>
      <c r="D173" s="1">
        <f>'PR-RAS'!E177</f>
        <v>300831.28999999998</v>
      </c>
      <c r="E173" s="1">
        <v>0</v>
      </c>
      <c r="F173" s="1">
        <v>0</v>
      </c>
      <c r="G173" s="2">
        <f t="shared" si="0"/>
        <v>139044.96339999998</v>
      </c>
      <c r="H173" s="2">
        <f t="shared" si="1"/>
        <v>0.65999999997438863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15814.46</v>
      </c>
      <c r="D174" s="1">
        <f>'PR-RAS'!E178</f>
        <v>8683.74</v>
      </c>
      <c r="E174" s="1">
        <v>0</v>
      </c>
      <c r="F174" s="1">
        <v>0</v>
      </c>
      <c r="G174" s="2">
        <f t="shared" si="0"/>
        <v>5740.4756200000002</v>
      </c>
      <c r="H174" s="2">
        <f t="shared" si="1"/>
        <v>0.71999999999934516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79850.34</v>
      </c>
      <c r="D175" s="1">
        <f>'PR-RAS'!E179</f>
        <v>173781.93</v>
      </c>
      <c r="E175" s="1">
        <v>0</v>
      </c>
      <c r="F175" s="1">
        <v>0</v>
      </c>
      <c r="G175" s="2">
        <f t="shared" si="0"/>
        <v>74370.070799999987</v>
      </c>
      <c r="H175" s="2">
        <f t="shared" si="1"/>
        <v>0.41000000000349246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3887.43</v>
      </c>
      <c r="D176" s="1">
        <f>'PR-RAS'!E180</f>
        <v>7657.34</v>
      </c>
      <c r="E176" s="1">
        <v>0</v>
      </c>
      <c r="F176" s="1">
        <v>0</v>
      </c>
      <c r="G176" s="2">
        <f t="shared" si="0"/>
        <v>3360.3692499999997</v>
      </c>
      <c r="H176" s="2">
        <f t="shared" si="1"/>
        <v>0.76999999999998181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4886.9399999999996</v>
      </c>
      <c r="D177" s="1">
        <f>'PR-RAS'!E181</f>
        <v>9906.84</v>
      </c>
      <c r="E177" s="1">
        <v>0</v>
      </c>
      <c r="F177" s="1">
        <v>0</v>
      </c>
      <c r="G177" s="2">
        <f t="shared" si="0"/>
        <v>4347.3091199999999</v>
      </c>
      <c r="H177" s="2">
        <f t="shared" si="1"/>
        <v>0.22000000000025466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3407.4</v>
      </c>
      <c r="D178" s="1">
        <f>'PR-RAS'!E182</f>
        <v>2646.93</v>
      </c>
      <c r="E178" s="1">
        <v>0</v>
      </c>
      <c r="F178" s="1">
        <v>0</v>
      </c>
      <c r="G178" s="2">
        <f t="shared" si="0"/>
        <v>1540.12302</v>
      </c>
      <c r="H178" s="2">
        <f t="shared" si="1"/>
        <v>0.47000000000025466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64064.36</v>
      </c>
      <c r="D180" s="1">
        <f>'PR-RAS'!E184</f>
        <v>45856.61</v>
      </c>
      <c r="E180" s="1">
        <v>0</v>
      </c>
      <c r="F180" s="1">
        <v>0</v>
      </c>
      <c r="G180" s="2">
        <f t="shared" si="0"/>
        <v>27884.186820000003</v>
      </c>
      <c r="H180" s="2">
        <f t="shared" si="1"/>
        <v>0.75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10660.26</v>
      </c>
      <c r="D181" s="1">
        <f>'PR-RAS'!E185</f>
        <v>14777.02</v>
      </c>
      <c r="E181" s="1">
        <v>0</v>
      </c>
      <c r="F181" s="1">
        <v>0</v>
      </c>
      <c r="G181" s="2">
        <f t="shared" si="0"/>
        <v>7238.5740000000005</v>
      </c>
      <c r="H181" s="2">
        <f t="shared" si="1"/>
        <v>0.28000000000065484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24167.18</v>
      </c>
      <c r="D182" s="1">
        <f>'PR-RAS'!E186</f>
        <v>37520.879999999997</v>
      </c>
      <c r="E182" s="1">
        <v>0</v>
      </c>
      <c r="F182" s="1">
        <v>0</v>
      </c>
      <c r="G182" s="2">
        <f t="shared" si="0"/>
        <v>17956.818139999999</v>
      </c>
      <c r="H182" s="2">
        <f t="shared" si="1"/>
        <v>0.30000000000291038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109.91</v>
      </c>
      <c r="D183" s="1">
        <f>'PR-RAS'!E187</f>
        <v>1243.8800000000001</v>
      </c>
      <c r="E183" s="1">
        <v>0</v>
      </c>
      <c r="F183" s="1">
        <v>0</v>
      </c>
      <c r="G183" s="2">
        <f t="shared" si="0"/>
        <v>472.77593999999999</v>
      </c>
      <c r="H183" s="2">
        <f t="shared" si="1"/>
        <v>0.20999999999989427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81476.83</v>
      </c>
      <c r="D184" s="1">
        <f>'PR-RAS'!E188</f>
        <v>65058.5</v>
      </c>
      <c r="E184" s="1">
        <v>0</v>
      </c>
      <c r="F184" s="1">
        <v>0</v>
      </c>
      <c r="G184" s="2">
        <f t="shared" si="0"/>
        <v>38721.670890000001</v>
      </c>
      <c r="H184" s="2">
        <f t="shared" si="1"/>
        <v>0.66999999999825377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903.83</v>
      </c>
      <c r="E185" s="1">
        <v>0</v>
      </c>
      <c r="F185" s="1">
        <v>0</v>
      </c>
      <c r="G185" s="2">
        <f t="shared" si="0"/>
        <v>332.60944000000001</v>
      </c>
      <c r="H185" s="2">
        <f t="shared" si="1"/>
        <v>0.16999999999995907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8453.89</v>
      </c>
      <c r="D186" s="1">
        <f>'PR-RAS'!E190</f>
        <v>7279.3</v>
      </c>
      <c r="E186" s="1">
        <v>0</v>
      </c>
      <c r="F186" s="1">
        <v>0</v>
      </c>
      <c r="G186" s="2">
        <f t="shared" si="0"/>
        <v>4257.3106499999994</v>
      </c>
      <c r="H186" s="2">
        <f t="shared" si="1"/>
        <v>0.41000000000076398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4208.97</v>
      </c>
      <c r="D187" s="1">
        <f>'PR-RAS'!E191</f>
        <v>5559.13</v>
      </c>
      <c r="E187" s="1">
        <v>0</v>
      </c>
      <c r="F187" s="1">
        <v>0</v>
      </c>
      <c r="G187" s="2">
        <f t="shared" si="0"/>
        <v>2850.8647799999999</v>
      </c>
      <c r="H187" s="2">
        <f t="shared" si="1"/>
        <v>0.15999999999985448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683.34</v>
      </c>
      <c r="D188" s="1">
        <f>'PR-RAS'!E192</f>
        <v>590.66999999999996</v>
      </c>
      <c r="E188" s="1">
        <v>0</v>
      </c>
      <c r="F188" s="1">
        <v>0</v>
      </c>
      <c r="G188" s="2">
        <f t="shared" si="0"/>
        <v>348.69515999999999</v>
      </c>
      <c r="H188" s="2">
        <f t="shared" si="1"/>
        <v>0.67000000000007276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68130.63</v>
      </c>
      <c r="D191" s="1">
        <f>'PR-RAS'!E195</f>
        <v>50725.57</v>
      </c>
      <c r="E191" s="1">
        <v>0</v>
      </c>
      <c r="F191" s="1">
        <v>0</v>
      </c>
      <c r="G191" s="2">
        <f t="shared" si="0"/>
        <v>32220.536300000003</v>
      </c>
      <c r="H191" s="2">
        <f t="shared" si="1"/>
        <v>0.79999999999563443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1170.28</v>
      </c>
      <c r="D192" s="1">
        <f>'PR-RAS'!E196</f>
        <v>1164.3</v>
      </c>
      <c r="E192" s="1">
        <v>0</v>
      </c>
      <c r="F192" s="1">
        <v>0</v>
      </c>
      <c r="G192" s="2">
        <f t="shared" si="0"/>
        <v>668.28608000000008</v>
      </c>
      <c r="H192" s="2">
        <f t="shared" si="1"/>
        <v>0.57999999999992724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1170.28</v>
      </c>
      <c r="D206" s="1">
        <f>'PR-RAS'!E210</f>
        <v>1164.3</v>
      </c>
      <c r="E206" s="1">
        <v>0</v>
      </c>
      <c r="F206" s="1">
        <v>0</v>
      </c>
      <c r="G206" s="2">
        <f t="shared" si="0"/>
        <v>717.2704</v>
      </c>
      <c r="H206" s="2">
        <f t="shared" si="1"/>
        <v>0.57999999999992724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1170.28</v>
      </c>
      <c r="D207" s="1">
        <f>'PR-RAS'!E211</f>
        <v>1164.3</v>
      </c>
      <c r="E207" s="1">
        <v>0</v>
      </c>
      <c r="F207" s="1">
        <v>0</v>
      </c>
      <c r="G207" s="2">
        <f t="shared" si="0"/>
        <v>720.76927999999998</v>
      </c>
      <c r="H207" s="2">
        <f t="shared" si="1"/>
        <v>0.57999999999992724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12145.8</v>
      </c>
      <c r="D211" s="1">
        <f>'PR-RAS'!E215</f>
        <v>13490</v>
      </c>
      <c r="E211" s="1">
        <v>0</v>
      </c>
      <c r="F211" s="1">
        <v>0</v>
      </c>
      <c r="G211" s="2">
        <f t="shared" si="0"/>
        <v>8216.4179999999997</v>
      </c>
      <c r="H211" s="2">
        <f t="shared" si="1"/>
        <v>0.2000000000007276</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12145.8</v>
      </c>
      <c r="D215" s="1">
        <f>'PR-RAS'!E219</f>
        <v>13490</v>
      </c>
      <c r="E215" s="1">
        <v>0</v>
      </c>
      <c r="F215" s="1">
        <v>0</v>
      </c>
      <c r="G215" s="2">
        <f t="shared" si="0"/>
        <v>8372.9212000000007</v>
      </c>
      <c r="H215" s="2">
        <f t="shared" si="1"/>
        <v>0.2000000000007276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12145.8</v>
      </c>
      <c r="D218" s="1">
        <f>'PR-RAS'!E222</f>
        <v>13490</v>
      </c>
      <c r="E218" s="1">
        <v>0</v>
      </c>
      <c r="F218" s="1">
        <v>0</v>
      </c>
      <c r="G218" s="2">
        <f t="shared" si="0"/>
        <v>8490.2986000000001</v>
      </c>
      <c r="H218" s="2">
        <f t="shared" si="1"/>
        <v>0.2000000000007276</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42503.75</v>
      </c>
      <c r="D220" s="1">
        <f>'PR-RAS'!E224</f>
        <v>36314.17</v>
      </c>
      <c r="E220" s="1">
        <v>0</v>
      </c>
      <c r="F220" s="1">
        <v>0</v>
      </c>
      <c r="G220" s="2">
        <f t="shared" si="0"/>
        <v>25213.92771</v>
      </c>
      <c r="H220" s="2">
        <f t="shared" si="1"/>
        <v>0.41999999999825377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42503.75</v>
      </c>
      <c r="D232" s="1">
        <f>'PR-RAS'!E236</f>
        <v>36314.17</v>
      </c>
      <c r="E232" s="1">
        <v>0</v>
      </c>
      <c r="F232" s="1">
        <v>0</v>
      </c>
      <c r="G232" s="2">
        <f t="shared" si="0"/>
        <v>26595.512790000001</v>
      </c>
      <c r="H232" s="2">
        <f t="shared" si="1"/>
        <v>0.41999999999825377</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42503.75</v>
      </c>
      <c r="D233" s="1">
        <f>'PR-RAS'!E237</f>
        <v>36314.17</v>
      </c>
      <c r="E233" s="1">
        <v>0</v>
      </c>
      <c r="F233" s="1">
        <v>0</v>
      </c>
      <c r="G233" s="2">
        <f t="shared" si="0"/>
        <v>26710.64488</v>
      </c>
      <c r="H233" s="2">
        <f t="shared" si="1"/>
        <v>0.41999999999825377</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45833.919999999998</v>
      </c>
      <c r="D248" s="1">
        <f>'PR-RAS'!E252</f>
        <v>43471.09</v>
      </c>
      <c r="E248" s="1">
        <v>0</v>
      </c>
      <c r="F248" s="1">
        <v>0</v>
      </c>
      <c r="G248" s="2">
        <f t="shared" si="0"/>
        <v>32795.696699999993</v>
      </c>
      <c r="H248" s="2">
        <f t="shared" si="1"/>
        <v>0.16999999999825377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45833.919999999998</v>
      </c>
      <c r="D255" s="1">
        <f>'PR-RAS'!E259</f>
        <v>43471.09</v>
      </c>
      <c r="E255" s="1">
        <v>0</v>
      </c>
      <c r="F255" s="1">
        <v>0</v>
      </c>
      <c r="G255" s="2">
        <f t="shared" si="0"/>
        <v>33725.129399999998</v>
      </c>
      <c r="H255" s="2">
        <f t="shared" si="1"/>
        <v>0.16999999999825377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29724.51</v>
      </c>
      <c r="D256" s="1">
        <f>'PR-RAS'!E260</f>
        <v>19841.41</v>
      </c>
      <c r="E256" s="1">
        <v>0</v>
      </c>
      <c r="F256" s="1">
        <v>0</v>
      </c>
      <c r="G256" s="2">
        <f t="shared" si="0"/>
        <v>17698.869150000002</v>
      </c>
      <c r="H256" s="2">
        <f t="shared" si="1"/>
        <v>0.90000000000145519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16109.41</v>
      </c>
      <c r="D257" s="1">
        <f>'PR-RAS'!E261</f>
        <v>23629.68</v>
      </c>
      <c r="E257" s="1">
        <v>0</v>
      </c>
      <c r="F257" s="1">
        <v>0</v>
      </c>
      <c r="G257" s="2">
        <f t="shared" si="0"/>
        <v>16222.405120000001</v>
      </c>
      <c r="H257" s="2">
        <f t="shared" si="1"/>
        <v>0.72999999999956344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76703.350000000006</v>
      </c>
      <c r="D259" s="1">
        <f>'PR-RAS'!E263</f>
        <v>162338.93</v>
      </c>
      <c r="E259" s="1">
        <v>0</v>
      </c>
      <c r="F259" s="1">
        <v>0</v>
      </c>
      <c r="G259" s="2">
        <f t="shared" si="0"/>
        <v>103556.35217999999</v>
      </c>
      <c r="H259" s="2">
        <f t="shared" si="1"/>
        <v>0.42000000001280569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63763.35</v>
      </c>
      <c r="D260" s="1">
        <f>'PR-RAS'!E264</f>
        <v>147488.93</v>
      </c>
      <c r="E260" s="1">
        <v>0</v>
      </c>
      <c r="F260" s="1">
        <v>0</v>
      </c>
      <c r="G260" s="2">
        <f t="shared" si="0"/>
        <v>92913.973389999999</v>
      </c>
      <c r="H260" s="2">
        <f t="shared" si="1"/>
        <v>0.42000000000552973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63363.35</v>
      </c>
      <c r="D261" s="1">
        <f>'PR-RAS'!E265</f>
        <v>147488.93</v>
      </c>
      <c r="E261" s="1">
        <v>0</v>
      </c>
      <c r="F261" s="1">
        <v>0</v>
      </c>
      <c r="G261" s="2">
        <f t="shared" si="0"/>
        <v>93168.714599999992</v>
      </c>
      <c r="H261" s="2">
        <f t="shared" si="1"/>
        <v>0.42000000000552973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400</v>
      </c>
      <c r="D262" s="1">
        <f>'PR-RAS'!E266</f>
        <v>0</v>
      </c>
      <c r="E262" s="1">
        <v>0</v>
      </c>
      <c r="F262" s="1">
        <v>0</v>
      </c>
      <c r="G262" s="2">
        <f t="shared" si="0"/>
        <v>104.4</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12940</v>
      </c>
      <c r="D264" s="1">
        <f>'PR-RAS'!E268</f>
        <v>14850</v>
      </c>
      <c r="E264" s="1">
        <v>0</v>
      </c>
      <c r="F264" s="1">
        <v>0</v>
      </c>
      <c r="G264" s="2">
        <f t="shared" si="0"/>
        <v>11214.32</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12600</v>
      </c>
      <c r="D265" s="1">
        <f>'PR-RAS'!E269</f>
        <v>14850</v>
      </c>
      <c r="E265" s="1">
        <v>0</v>
      </c>
      <c r="F265" s="1">
        <v>0</v>
      </c>
      <c r="G265" s="2">
        <f t="shared" ref="G265:G521" si="8">(B265/1000)*(C265*1+D265*2)</f>
        <v>11167.2</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340</v>
      </c>
      <c r="D266" s="1">
        <f>'PR-RAS'!E270</f>
        <v>0</v>
      </c>
      <c r="E266" s="1">
        <v>0</v>
      </c>
      <c r="F266" s="1">
        <v>0</v>
      </c>
      <c r="G266" s="2">
        <f t="shared" si="8"/>
        <v>90.100000000000009</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680605.78</v>
      </c>
      <c r="D285" s="1">
        <f>'PR-RAS'!E289</f>
        <v>856025.65000000014</v>
      </c>
      <c r="E285" s="1">
        <v>0</v>
      </c>
      <c r="F285" s="1">
        <v>0</v>
      </c>
      <c r="G285" s="2">
        <f t="shared" si="8"/>
        <v>679514.61072</v>
      </c>
      <c r="H285" s="2">
        <f t="shared" si="9"/>
        <v>0.56999999983236194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654529.8600000001</v>
      </c>
      <c r="D286" s="1">
        <f>'PR-RAS'!E290</f>
        <v>725393.85999999964</v>
      </c>
      <c r="E286" s="1">
        <v>0</v>
      </c>
      <c r="F286" s="1">
        <v>0</v>
      </c>
      <c r="G286" s="2">
        <f t="shared" si="8"/>
        <v>600015.51029999973</v>
      </c>
      <c r="H286" s="2">
        <f t="shared" si="9"/>
        <v>0.28000000026077032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6628314.4299999997</v>
      </c>
      <c r="D288" s="1">
        <f>'PR-RAS'!E292</f>
        <v>7918318.5</v>
      </c>
      <c r="E288" s="1">
        <v>0</v>
      </c>
      <c r="F288" s="1">
        <v>0</v>
      </c>
      <c r="G288" s="2">
        <f t="shared" si="8"/>
        <v>6447441.0604099995</v>
      </c>
      <c r="H288" s="2">
        <f t="shared" si="9"/>
        <v>0.92999999970197678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320076.93</v>
      </c>
      <c r="D290" s="1">
        <f>'PR-RAS'!E294</f>
        <v>1066034.1000000001</v>
      </c>
      <c r="E290" s="1">
        <v>0</v>
      </c>
      <c r="F290" s="1">
        <v>0</v>
      </c>
      <c r="G290" s="2">
        <f t="shared" si="8"/>
        <v>708669.94257000007</v>
      </c>
      <c r="H290" s="2">
        <f t="shared" si="9"/>
        <v>0.17000000010011718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121205.82</v>
      </c>
      <c r="D345" s="1">
        <f>'PR-RAS'!E350</f>
        <v>550923.12</v>
      </c>
      <c r="E345" s="1">
        <v>0</v>
      </c>
      <c r="F345" s="1">
        <v>0</v>
      </c>
      <c r="G345" s="2">
        <f t="shared" si="8"/>
        <v>420729.90863999998</v>
      </c>
      <c r="H345" s="2">
        <f t="shared" si="9"/>
        <v>0.29999999998835847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761.83</v>
      </c>
      <c r="D346" s="1">
        <f>'PR-RAS'!E351</f>
        <v>6389.46</v>
      </c>
      <c r="E346" s="1">
        <v>0</v>
      </c>
      <c r="F346" s="1">
        <v>0</v>
      </c>
      <c r="G346" s="2">
        <f t="shared" si="8"/>
        <v>4671.5587499999992</v>
      </c>
      <c r="H346" s="2">
        <f t="shared" si="9"/>
        <v>0.62999999999999545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761.83</v>
      </c>
      <c r="D347" s="1">
        <f>'PR-RAS'!E352</f>
        <v>6389.46</v>
      </c>
      <c r="E347" s="1">
        <v>0</v>
      </c>
      <c r="F347" s="1">
        <v>0</v>
      </c>
      <c r="G347" s="2">
        <f t="shared" si="8"/>
        <v>4685.0994999999994</v>
      </c>
      <c r="H347" s="2">
        <f t="shared" si="9"/>
        <v>0.62999999999999545</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761.83</v>
      </c>
      <c r="D348" s="1">
        <f>'PR-RAS'!E353</f>
        <v>6389.46</v>
      </c>
      <c r="E348" s="1">
        <v>0</v>
      </c>
      <c r="F348" s="1">
        <v>0</v>
      </c>
      <c r="G348" s="2">
        <f t="shared" si="8"/>
        <v>4698.6402499999995</v>
      </c>
      <c r="H348" s="2">
        <f t="shared" si="9"/>
        <v>0.62999999999999545</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120443.99</v>
      </c>
      <c r="D358" s="1">
        <f>'PR-RAS'!E363</f>
        <v>544533.66</v>
      </c>
      <c r="E358" s="1">
        <v>0</v>
      </c>
      <c r="F358" s="1">
        <v>0</v>
      </c>
      <c r="G358" s="2">
        <f t="shared" si="8"/>
        <v>431795.53766999999</v>
      </c>
      <c r="H358" s="2">
        <f t="shared" si="9"/>
        <v>0.34999999996216502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44698.869999999995</v>
      </c>
      <c r="D359" s="1">
        <f>'PR-RAS'!E364</f>
        <v>459364.58</v>
      </c>
      <c r="E359" s="1">
        <v>0</v>
      </c>
      <c r="F359" s="1">
        <v>0</v>
      </c>
      <c r="G359" s="2">
        <f t="shared" si="8"/>
        <v>344907.23473999999</v>
      </c>
      <c r="H359" s="2">
        <f t="shared" si="9"/>
        <v>0.54999999998835847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1824.93</v>
      </c>
      <c r="D361" s="1">
        <f>'PR-RAS'!E366</f>
        <v>10139.700000000001</v>
      </c>
      <c r="E361" s="1">
        <v>0</v>
      </c>
      <c r="F361" s="1">
        <v>0</v>
      </c>
      <c r="G361" s="2">
        <f t="shared" si="8"/>
        <v>7957.5588000000007</v>
      </c>
      <c r="H361" s="2">
        <f t="shared" si="9"/>
        <v>0.36999999999920874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1766.88</v>
      </c>
      <c r="D362" s="1">
        <f>'PR-RAS'!E367</f>
        <v>249578.46</v>
      </c>
      <c r="E362" s="1">
        <v>0</v>
      </c>
      <c r="F362" s="1">
        <v>0</v>
      </c>
      <c r="G362" s="2">
        <f t="shared" si="8"/>
        <v>180833.49179999999</v>
      </c>
      <c r="H362" s="2">
        <f t="shared" si="9"/>
        <v>0.57999999999174179</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41107.06</v>
      </c>
      <c r="D363" s="1">
        <f>'PR-RAS'!E368</f>
        <v>199646.42</v>
      </c>
      <c r="E363" s="1">
        <v>0</v>
      </c>
      <c r="F363" s="1">
        <v>0</v>
      </c>
      <c r="G363" s="2">
        <f t="shared" si="8"/>
        <v>159424.76380000002</v>
      </c>
      <c r="H363" s="2">
        <f t="shared" si="9"/>
        <v>0.48000000001047738</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9425.3499999999985</v>
      </c>
      <c r="D364" s="1">
        <f>'PR-RAS'!E369</f>
        <v>23458.43</v>
      </c>
      <c r="E364" s="1">
        <v>0</v>
      </c>
      <c r="F364" s="1">
        <v>0</v>
      </c>
      <c r="G364" s="2">
        <f t="shared" si="8"/>
        <v>20452.222229999999</v>
      </c>
      <c r="H364" s="2">
        <f t="shared" si="9"/>
        <v>0.77999999999883585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3447.35</v>
      </c>
      <c r="D365" s="1">
        <f>'PR-RAS'!E370</f>
        <v>919.68</v>
      </c>
      <c r="E365" s="1">
        <v>0</v>
      </c>
      <c r="F365" s="1">
        <v>0</v>
      </c>
      <c r="G365" s="2">
        <f t="shared" si="8"/>
        <v>1924.3624399999999</v>
      </c>
      <c r="H365" s="2">
        <f t="shared" si="9"/>
        <v>0.66999999999995907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5901.69</v>
      </c>
      <c r="D366" s="1">
        <f>'PR-RAS'!E371</f>
        <v>14631.25</v>
      </c>
      <c r="E366" s="1">
        <v>0</v>
      </c>
      <c r="F366" s="1">
        <v>0</v>
      </c>
      <c r="G366" s="2">
        <f t="shared" si="8"/>
        <v>12834.92935</v>
      </c>
      <c r="H366" s="2">
        <f t="shared" si="9"/>
        <v>0.56000000000040018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76.31</v>
      </c>
      <c r="D367" s="1">
        <f>'PR-RAS'!E372</f>
        <v>7907.5</v>
      </c>
      <c r="E367" s="1">
        <v>0</v>
      </c>
      <c r="F367" s="1">
        <v>0</v>
      </c>
      <c r="G367" s="2">
        <f t="shared" si="8"/>
        <v>5816.2194599999993</v>
      </c>
      <c r="H367" s="2">
        <f t="shared" si="9"/>
        <v>0.81000000000000227</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10403.34</v>
      </c>
      <c r="D373" s="1">
        <f>'PR-RAS'!E378</f>
        <v>5497.05</v>
      </c>
      <c r="E373" s="1">
        <v>0</v>
      </c>
      <c r="F373" s="1">
        <v>0</v>
      </c>
      <c r="G373" s="2">
        <f t="shared" si="8"/>
        <v>7959.8476800000008</v>
      </c>
      <c r="H373" s="2">
        <f t="shared" si="9"/>
        <v>0.39000000000032742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10403.34</v>
      </c>
      <c r="D374" s="1">
        <f>'PR-RAS'!E379</f>
        <v>5497.05</v>
      </c>
      <c r="E374" s="1">
        <v>0</v>
      </c>
      <c r="F374" s="1">
        <v>0</v>
      </c>
      <c r="G374" s="2">
        <f t="shared" si="8"/>
        <v>7981.2451200000005</v>
      </c>
      <c r="H374" s="2">
        <f t="shared" si="9"/>
        <v>0.39000000000032742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1638.85</v>
      </c>
      <c r="D378" s="1">
        <f>'PR-RAS'!E383</f>
        <v>4540.21</v>
      </c>
      <c r="E378" s="1">
        <v>0</v>
      </c>
      <c r="F378" s="1">
        <v>0</v>
      </c>
      <c r="G378" s="2">
        <f t="shared" si="8"/>
        <v>4041.1647900000003</v>
      </c>
      <c r="H378" s="2">
        <f t="shared" si="9"/>
        <v>0.36000000000012733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1638.85</v>
      </c>
      <c r="D379" s="1">
        <f>'PR-RAS'!E384</f>
        <v>4540.21</v>
      </c>
      <c r="E379" s="1">
        <v>0</v>
      </c>
      <c r="F379" s="1">
        <v>0</v>
      </c>
      <c r="G379" s="2">
        <f t="shared" si="8"/>
        <v>4051.8840600000003</v>
      </c>
      <c r="H379" s="2">
        <f t="shared" si="9"/>
        <v>0.36000000000012733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54277.58</v>
      </c>
      <c r="D386" s="1">
        <f>'PR-RAS'!E391</f>
        <v>51673.39</v>
      </c>
      <c r="E386" s="1">
        <v>0</v>
      </c>
      <c r="F386" s="1">
        <v>0</v>
      </c>
      <c r="G386" s="2">
        <f t="shared" si="8"/>
        <v>60685.378599999996</v>
      </c>
      <c r="H386" s="2">
        <f t="shared" si="9"/>
        <v>0.80999999999767169</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51789.03</v>
      </c>
      <c r="D389" s="1">
        <f>'PR-RAS'!E394</f>
        <v>35590.83</v>
      </c>
      <c r="E389" s="1">
        <v>0</v>
      </c>
      <c r="F389" s="1">
        <v>0</v>
      </c>
      <c r="G389" s="2">
        <f t="shared" si="8"/>
        <v>47712.627720000004</v>
      </c>
      <c r="H389" s="2">
        <f t="shared" si="9"/>
        <v>0.19999999999708962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2488.5500000000002</v>
      </c>
      <c r="D390" s="1">
        <f>'PR-RAS'!E395</f>
        <v>16082.56</v>
      </c>
      <c r="E390" s="1">
        <v>0</v>
      </c>
      <c r="F390" s="1">
        <v>0</v>
      </c>
      <c r="G390" s="2">
        <f t="shared" si="8"/>
        <v>13480.27763</v>
      </c>
      <c r="H390" s="2">
        <f t="shared" si="9"/>
        <v>0.89000000000032742</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121205.82</v>
      </c>
      <c r="D403" s="1">
        <f>'PR-RAS'!E408</f>
        <v>550923.12</v>
      </c>
      <c r="E403" s="1">
        <v>0</v>
      </c>
      <c r="F403" s="1">
        <v>0</v>
      </c>
      <c r="G403" s="2">
        <f t="shared" si="8"/>
        <v>491666.92812000006</v>
      </c>
      <c r="H403" s="2">
        <f t="shared" si="9"/>
        <v>0.29999999998835847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5979498.2599999998</v>
      </c>
      <c r="D405" s="1">
        <f>'PR-RAS'!E410</f>
        <v>6496074.1900000004</v>
      </c>
      <c r="E405" s="1">
        <v>0</v>
      </c>
      <c r="F405" s="1">
        <v>0</v>
      </c>
      <c r="G405" s="2">
        <f t="shared" si="8"/>
        <v>7664545.2425600011</v>
      </c>
      <c r="H405" s="2">
        <f t="shared" si="9"/>
        <v>0.45000000018626451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1335135.6400000001</v>
      </c>
      <c r="D407" s="1">
        <f>'PR-RAS'!E412</f>
        <v>1581419.5099999998</v>
      </c>
      <c r="E407" s="1">
        <v>0</v>
      </c>
      <c r="F407" s="1">
        <v>0</v>
      </c>
      <c r="G407" s="2">
        <f t="shared" si="8"/>
        <v>1826177.7119600002</v>
      </c>
      <c r="H407" s="2">
        <f t="shared" si="9"/>
        <v>0.85000000009313226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801811.60000000009</v>
      </c>
      <c r="D408" s="1">
        <f>'PR-RAS'!E413</f>
        <v>1406948.77</v>
      </c>
      <c r="E408" s="1">
        <v>0</v>
      </c>
      <c r="F408" s="1">
        <v>0</v>
      </c>
      <c r="G408" s="2">
        <f t="shared" si="8"/>
        <v>1471593.61998</v>
      </c>
      <c r="H408" s="2">
        <f t="shared" si="9"/>
        <v>0.62999999988824129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533324.04</v>
      </c>
      <c r="D409" s="1">
        <f>'PR-RAS'!E414</f>
        <v>174470.73999999976</v>
      </c>
      <c r="E409" s="1">
        <v>0</v>
      </c>
      <c r="F409" s="1">
        <v>0</v>
      </c>
      <c r="G409" s="2">
        <f t="shared" si="8"/>
        <v>359964.33215999982</v>
      </c>
      <c r="H409" s="2">
        <f t="shared" si="9"/>
        <v>0.30000000027939677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648816.16999999993</v>
      </c>
      <c r="D411" s="1">
        <f>'PR-RAS'!E416</f>
        <v>1422244.3099999996</v>
      </c>
      <c r="E411" s="1">
        <v>0</v>
      </c>
      <c r="F411" s="1">
        <v>0</v>
      </c>
      <c r="G411" s="2">
        <f t="shared" si="8"/>
        <v>1432254.9638999996</v>
      </c>
      <c r="H411" s="2">
        <f t="shared" si="9"/>
        <v>0.47999999951571226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320076.93</v>
      </c>
      <c r="D413" s="1">
        <f>'PR-RAS'!E418</f>
        <v>1066034.1000000001</v>
      </c>
      <c r="E413" s="1">
        <v>0</v>
      </c>
      <c r="F413" s="1">
        <v>0</v>
      </c>
      <c r="G413" s="2">
        <f t="shared" si="8"/>
        <v>1010283.7935600001</v>
      </c>
      <c r="H413" s="2">
        <f t="shared" si="9"/>
        <v>0.17000000010011718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71761.89</v>
      </c>
      <c r="D522" s="1">
        <f>'PR-RAS'!E528</f>
        <v>39816.839999999997</v>
      </c>
      <c r="E522" s="1">
        <v>0</v>
      </c>
      <c r="F522" s="1">
        <v>0</v>
      </c>
      <c r="G522" s="2">
        <f t="shared" ref="G522:G809" si="10">(B522/1000)*(C522*1+D522*2)</f>
        <v>78877.091970000009</v>
      </c>
      <c r="H522" s="2">
        <f t="shared" ref="H522:H809" si="11">ABS(C522-ROUND(C522,0))+ABS(D522-ROUND(D522,0))</f>
        <v>0.27000000000407454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71761.89</v>
      </c>
      <c r="D523" s="1">
        <f>'PR-RAS'!E529</f>
        <v>39816.839999999997</v>
      </c>
      <c r="E523" s="1">
        <v>0</v>
      </c>
      <c r="F523" s="1">
        <v>0</v>
      </c>
      <c r="G523" s="2">
        <f t="shared" si="10"/>
        <v>79028.487540000002</v>
      </c>
      <c r="H523" s="2">
        <f t="shared" si="11"/>
        <v>0.27000000000407454</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71761.89</v>
      </c>
      <c r="D557" s="1">
        <f>'PR-RAS'!E563</f>
        <v>39816.839999999997</v>
      </c>
      <c r="E557" s="1">
        <v>0</v>
      </c>
      <c r="F557" s="1">
        <v>0</v>
      </c>
      <c r="G557" s="2">
        <f t="shared" si="10"/>
        <v>84175.936920000007</v>
      </c>
      <c r="H557" s="2">
        <f t="shared" si="11"/>
        <v>0.27000000000407454</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71761.89</v>
      </c>
      <c r="D558" s="1">
        <f>'PR-RAS'!E564</f>
        <v>39816.839999999997</v>
      </c>
      <c r="E558" s="1">
        <v>0</v>
      </c>
      <c r="F558" s="1">
        <v>0</v>
      </c>
      <c r="G558" s="2">
        <f t="shared" si="10"/>
        <v>84327.332490000015</v>
      </c>
      <c r="H558" s="2">
        <f t="shared" si="11"/>
        <v>0.27000000000407454</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71761.89</v>
      </c>
      <c r="D630" s="1">
        <f>'PR-RAS'!E636</f>
        <v>39816.839999999997</v>
      </c>
      <c r="E630" s="1">
        <v>0</v>
      </c>
      <c r="F630" s="1">
        <v>0</v>
      </c>
      <c r="G630" s="2">
        <f t="shared" si="10"/>
        <v>95227.813529999999</v>
      </c>
      <c r="H630" s="2">
        <f t="shared" si="11"/>
        <v>0.27000000000407454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739155.83</v>
      </c>
      <c r="D632" s="1">
        <f>'PR-RAS'!E638</f>
        <v>938145.87</v>
      </c>
      <c r="E632" s="1">
        <v>0</v>
      </c>
      <c r="F632" s="1">
        <v>0</v>
      </c>
      <c r="G632" s="2">
        <f t="shared" si="10"/>
        <v>1650347.4166699999</v>
      </c>
      <c r="H632" s="2">
        <f t="shared" si="11"/>
        <v>0.30000000004656613</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1335135.6400000001</v>
      </c>
      <c r="D633" s="1">
        <f>'PR-RAS'!E639</f>
        <v>1581419.5099999998</v>
      </c>
      <c r="E633" s="1">
        <v>0</v>
      </c>
      <c r="F633" s="1">
        <v>0</v>
      </c>
      <c r="G633" s="2">
        <f t="shared" si="10"/>
        <v>2842719.9851200003</v>
      </c>
      <c r="H633" s="2">
        <f t="shared" si="11"/>
        <v>0.85000000009313226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873573.49000000011</v>
      </c>
      <c r="D634" s="1">
        <f>'PR-RAS'!E640</f>
        <v>1446765.61</v>
      </c>
      <c r="E634" s="1">
        <v>0</v>
      </c>
      <c r="F634" s="1">
        <v>0</v>
      </c>
      <c r="G634" s="2">
        <f t="shared" si="10"/>
        <v>2384577.2814300004</v>
      </c>
      <c r="H634" s="2">
        <f t="shared" si="11"/>
        <v>0.88000000000465661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461562.15</v>
      </c>
      <c r="D635" s="1">
        <f>'PR-RAS'!E641</f>
        <v>134653.89999999967</v>
      </c>
      <c r="E635" s="1">
        <v>0</v>
      </c>
      <c r="F635" s="1">
        <v>0</v>
      </c>
      <c r="G635" s="2">
        <f t="shared" si="10"/>
        <v>463371.54829999962</v>
      </c>
      <c r="H635" s="2">
        <f t="shared" si="11"/>
        <v>0.25000000034924597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484098.43999999959</v>
      </c>
      <c r="E637" s="1">
        <v>0</v>
      </c>
      <c r="F637" s="1">
        <v>0</v>
      </c>
      <c r="G637" s="2">
        <f t="shared" si="10"/>
        <v>615773.21567999944</v>
      </c>
      <c r="H637" s="2">
        <f t="shared" si="11"/>
        <v>0.43999999959487468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90339.660000000033</v>
      </c>
      <c r="D638" s="1">
        <f>'PR-RAS'!E644</f>
        <v>0</v>
      </c>
      <c r="E638" s="1">
        <v>0</v>
      </c>
      <c r="F638" s="1">
        <v>0</v>
      </c>
      <c r="G638" s="2">
        <f t="shared" si="10"/>
        <v>57546.363420000023</v>
      </c>
      <c r="H638" s="2">
        <f t="shared" si="11"/>
        <v>0.33999999996740371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371222.49</v>
      </c>
      <c r="D639" s="1">
        <f>'PR-RAS'!E645</f>
        <v>618752.33999999927</v>
      </c>
      <c r="E639" s="1">
        <v>0</v>
      </c>
      <c r="F639" s="1">
        <v>0</v>
      </c>
      <c r="G639" s="2">
        <f t="shared" si="10"/>
        <v>1026367.9344599991</v>
      </c>
      <c r="H639" s="2">
        <f t="shared" si="11"/>
        <v>0.82999999925959855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26631.95</v>
      </c>
      <c r="D642" s="1">
        <f>'PR-RAS'!E649</f>
        <v>481812.41</v>
      </c>
      <c r="E642" s="1">
        <v>0</v>
      </c>
      <c r="F642" s="1">
        <v>0</v>
      </c>
      <c r="G642" s="2">
        <f t="shared" si="10"/>
        <v>634754.58956999995</v>
      </c>
      <c r="H642" s="2">
        <f t="shared" si="11"/>
        <v>0.45999999997366103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1418258.26</v>
      </c>
      <c r="D643" s="1">
        <f>'PR-RAS'!E650</f>
        <v>1859944.48</v>
      </c>
      <c r="E643" s="1">
        <v>0</v>
      </c>
      <c r="F643" s="1">
        <v>0</v>
      </c>
      <c r="G643" s="2">
        <f t="shared" si="10"/>
        <v>3298690.5152400001</v>
      </c>
      <c r="H643" s="2">
        <f t="shared" si="11"/>
        <v>0.73999999999068677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1183306.28</v>
      </c>
      <c r="D644" s="1">
        <f>'PR-RAS'!E651</f>
        <v>1647111.08</v>
      </c>
      <c r="E644" s="1">
        <v>0</v>
      </c>
      <c r="F644" s="1">
        <v>0</v>
      </c>
      <c r="G644" s="2">
        <f t="shared" si="10"/>
        <v>2879050.7869200003</v>
      </c>
      <c r="H644" s="2">
        <f t="shared" si="11"/>
        <v>0.36000000010244548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261583.92999999993</v>
      </c>
      <c r="D645" s="1">
        <f>'PR-RAS'!E652</f>
        <v>694645.81</v>
      </c>
      <c r="E645" s="1">
        <v>0</v>
      </c>
      <c r="F645" s="1">
        <v>0</v>
      </c>
      <c r="G645" s="2">
        <f t="shared" si="10"/>
        <v>1063163.8541999999</v>
      </c>
      <c r="H645" s="2">
        <f t="shared" si="11"/>
        <v>0.26000000000931323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13</v>
      </c>
      <c r="D646" s="1">
        <f>'PR-RAS'!E653</f>
        <v>13</v>
      </c>
      <c r="E646" s="1">
        <v>0</v>
      </c>
      <c r="F646" s="1">
        <v>0</v>
      </c>
      <c r="G646" s="2">
        <f t="shared" si="10"/>
        <v>25.155000000000001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v>
      </c>
      <c r="D647" s="1">
        <f>'PR-RAS'!E654</f>
        <v>1</v>
      </c>
      <c r="E647" s="1">
        <v>0</v>
      </c>
      <c r="F647" s="1">
        <v>0</v>
      </c>
      <c r="G647" s="2">
        <f t="shared" si="10"/>
        <v>1.9380000000000002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13</v>
      </c>
      <c r="D648" s="1">
        <f>'PR-RAS'!E655</f>
        <v>13</v>
      </c>
      <c r="E648" s="1">
        <v>0</v>
      </c>
      <c r="F648" s="1">
        <v>0</v>
      </c>
      <c r="G648" s="2">
        <f t="shared" si="10"/>
        <v>25.233000000000001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v>
      </c>
      <c r="D649" s="1">
        <f>'PR-RAS'!E656</f>
        <v>1</v>
      </c>
      <c r="E649" s="1">
        <v>0</v>
      </c>
      <c r="F649" s="1">
        <v>0</v>
      </c>
      <c r="G649" s="2">
        <f t="shared" si="10"/>
        <v>1.944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1380.53</v>
      </c>
      <c r="D651" s="1">
        <f>'PR-RAS'!E658</f>
        <v>1125.68</v>
      </c>
      <c r="E651" s="1">
        <v>0</v>
      </c>
      <c r="F651" s="1">
        <v>0</v>
      </c>
      <c r="G651" s="2">
        <f t="shared" si="10"/>
        <v>2360.7285000000002</v>
      </c>
      <c r="H651" s="2">
        <f t="shared" si="11"/>
        <v>0.78999999999996362</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2542.67</v>
      </c>
      <c r="D654" s="1">
        <f>'PR-RAS'!E661</f>
        <v>3975</v>
      </c>
      <c r="E654" s="1">
        <v>0</v>
      </c>
      <c r="F654" s="1">
        <v>0</v>
      </c>
      <c r="G654" s="2">
        <f t="shared" si="10"/>
        <v>6851.7135100000005</v>
      </c>
      <c r="H654" s="2">
        <f t="shared" si="11"/>
        <v>0.32999999999992724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432.49</v>
      </c>
      <c r="E703" s="1">
        <v>0</v>
      </c>
      <c r="F703" s="1">
        <v>0</v>
      </c>
      <c r="G703" s="2">
        <f t="shared" si="10"/>
        <v>607.21596</v>
      </c>
      <c r="H703" s="2">
        <f t="shared" si="11"/>
        <v>0.49000000000000909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398.17</v>
      </c>
      <c r="D710" s="1">
        <f>'PR-RAS'!E717</f>
        <v>0</v>
      </c>
      <c r="E710" s="1">
        <v>0</v>
      </c>
      <c r="F710" s="1">
        <v>0</v>
      </c>
      <c r="G710" s="2">
        <f t="shared" si="10"/>
        <v>282.30252999999999</v>
      </c>
      <c r="H710" s="2">
        <f t="shared" si="11"/>
        <v>0.17000000000001592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4181.08</v>
      </c>
      <c r="D711" s="1">
        <f>'PR-RAS'!E718</f>
        <v>5059</v>
      </c>
      <c r="E711" s="1">
        <v>0</v>
      </c>
      <c r="F711" s="1">
        <v>0</v>
      </c>
      <c r="G711" s="2">
        <f t="shared" si="10"/>
        <v>10152.346799999999</v>
      </c>
      <c r="H711" s="2">
        <f t="shared" si="11"/>
        <v>7.999999999992724E-2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38.71</v>
      </c>
      <c r="D715" s="1">
        <f>'PR-RAS'!E722</f>
        <v>0</v>
      </c>
      <c r="E715" s="1">
        <v>0</v>
      </c>
      <c r="F715" s="1">
        <v>0</v>
      </c>
      <c r="G715" s="2">
        <f t="shared" si="10"/>
        <v>27.638939999999998</v>
      </c>
      <c r="H715" s="2">
        <f t="shared" si="11"/>
        <v>0.28999999999999915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903.83</v>
      </c>
      <c r="E718" s="1">
        <v>0</v>
      </c>
      <c r="F718" s="1">
        <v>0</v>
      </c>
      <c r="G718" s="2">
        <f t="shared" si="10"/>
        <v>1296.09222</v>
      </c>
      <c r="H718" s="2">
        <f t="shared" si="11"/>
        <v>0.16999999999995907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2365.11</v>
      </c>
      <c r="D719" s="1">
        <f>'PR-RAS'!E726</f>
        <v>0</v>
      </c>
      <c r="E719" s="1">
        <v>0</v>
      </c>
      <c r="F719" s="1">
        <v>0</v>
      </c>
      <c r="G719" s="2">
        <f t="shared" si="10"/>
        <v>1698.1489799999999</v>
      </c>
      <c r="H719" s="2">
        <f t="shared" si="11"/>
        <v>0.11000000000012733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12145.8</v>
      </c>
      <c r="D752" s="1">
        <f>'PR-RAS'!E759</f>
        <v>13490</v>
      </c>
      <c r="E752" s="1">
        <v>0</v>
      </c>
      <c r="F752" s="1">
        <v>0</v>
      </c>
      <c r="G752" s="2">
        <f t="shared" si="10"/>
        <v>29383.475800000004</v>
      </c>
      <c r="H752" s="2">
        <f t="shared" si="11"/>
        <v>0.2000000000007276</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3640.43</v>
      </c>
      <c r="D809" s="1">
        <f>'PR-RAS'!E816</f>
        <v>3001.41</v>
      </c>
      <c r="E809" s="1">
        <v>0</v>
      </c>
      <c r="F809" s="1">
        <v>0</v>
      </c>
      <c r="G809" s="2">
        <f t="shared" si="10"/>
        <v>7791.7460000000001</v>
      </c>
      <c r="H809" s="2">
        <f t="shared" si="11"/>
        <v>0.83999999999969077</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1000</v>
      </c>
      <c r="D810" s="1">
        <f>'PR-RAS'!E817</f>
        <v>1000</v>
      </c>
      <c r="E810" s="1">
        <v>0</v>
      </c>
      <c r="F810" s="1">
        <v>0</v>
      </c>
      <c r="G810" s="2">
        <f t="shared" ref="G810:G983" si="18">(B810/1000)*(C810*1+D810*2)</f>
        <v>2427</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25084.080000000002</v>
      </c>
      <c r="D812" s="1">
        <f>'PR-RAS'!E819</f>
        <v>15840</v>
      </c>
      <c r="E812" s="1">
        <v>0</v>
      </c>
      <c r="F812" s="1">
        <v>0</v>
      </c>
      <c r="G812" s="2">
        <f t="shared" si="18"/>
        <v>46035.668880000005</v>
      </c>
      <c r="H812" s="2">
        <f t="shared" si="19"/>
        <v>8.000000000174623E-2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16109.41</v>
      </c>
      <c r="D817" s="1">
        <f>'PR-RAS'!E824</f>
        <v>23629.68</v>
      </c>
      <c r="E817" s="1">
        <v>0</v>
      </c>
      <c r="F817" s="1">
        <v>0</v>
      </c>
      <c r="G817" s="2">
        <f t="shared" si="18"/>
        <v>51708.916319999997</v>
      </c>
      <c r="H817" s="2">
        <f t="shared" si="19"/>
        <v>0.72999999999956344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168259.39</v>
      </c>
      <c r="D1480" s="6"/>
      <c r="E1480" s="6">
        <v>0</v>
      </c>
      <c r="F1480" s="6">
        <v>0</v>
      </c>
      <c r="G1480" s="7">
        <f t="shared" ref="G1480:G1580" si="34">B1480/1000*C1480</f>
        <v>168.25939000000002</v>
      </c>
      <c r="H1480" s="7">
        <f t="shared" ref="H1480:H1580" si="35">ABS(C1480-ROUND(C1480,0))</f>
        <v>0.39000000001396984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1189314.53</v>
      </c>
      <c r="D1481" s="1">
        <v>0</v>
      </c>
      <c r="E1481" s="1">
        <v>0</v>
      </c>
      <c r="F1481" s="1">
        <v>0</v>
      </c>
      <c r="G1481" s="2">
        <f t="shared" si="34"/>
        <v>2378.6290600000002</v>
      </c>
      <c r="H1481" s="2">
        <f t="shared" si="35"/>
        <v>0.46999999997206032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647391.41</v>
      </c>
      <c r="D1483" s="1">
        <v>0</v>
      </c>
      <c r="E1483" s="1">
        <v>0</v>
      </c>
      <c r="F1483" s="1">
        <v>0</v>
      </c>
      <c r="G1483" s="2">
        <f t="shared" si="34"/>
        <v>2589.5656400000003</v>
      </c>
      <c r="H1483" s="2">
        <f t="shared" si="35"/>
        <v>0.41000000003259629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173355.51999999999</v>
      </c>
      <c r="D1484" s="1">
        <v>0</v>
      </c>
      <c r="E1484" s="1">
        <v>0</v>
      </c>
      <c r="F1484" s="1">
        <v>0</v>
      </c>
      <c r="G1484" s="2">
        <f t="shared" si="34"/>
        <v>866.77760000000001</v>
      </c>
      <c r="H1484" s="2">
        <f t="shared" si="35"/>
        <v>0.48000000001047738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403165.67</v>
      </c>
      <c r="D1485" s="1">
        <v>0</v>
      </c>
      <c r="E1485" s="1">
        <v>0</v>
      </c>
      <c r="F1485" s="1">
        <v>0</v>
      </c>
      <c r="G1485" s="2">
        <f t="shared" si="34"/>
        <v>2418.9940200000001</v>
      </c>
      <c r="H1485" s="2">
        <f t="shared" si="35"/>
        <v>0.33000000001629815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1164.3</v>
      </c>
      <c r="D1486" s="1">
        <v>0</v>
      </c>
      <c r="E1486" s="1">
        <v>0</v>
      </c>
      <c r="F1486" s="1">
        <v>0</v>
      </c>
      <c r="G1486" s="2">
        <f t="shared" si="34"/>
        <v>8.1501000000000001</v>
      </c>
      <c r="H1486" s="2">
        <f t="shared" si="35"/>
        <v>0.29999999999995453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13490</v>
      </c>
      <c r="D1487" s="1">
        <v>0</v>
      </c>
      <c r="E1487" s="1">
        <v>0</v>
      </c>
      <c r="F1487" s="1">
        <v>0</v>
      </c>
      <c r="G1487" s="2">
        <f t="shared" si="34"/>
        <v>107.92</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268.75</v>
      </c>
      <c r="D1488" s="1">
        <v>0</v>
      </c>
      <c r="E1488" s="1">
        <v>0</v>
      </c>
      <c r="F1488" s="1">
        <v>0</v>
      </c>
      <c r="G1488" s="2">
        <f>B1488/1000*C1488</f>
        <v>2.4187499999999997</v>
      </c>
      <c r="H1488" s="2">
        <f>ABS(C1488-ROUND(C1488,0))</f>
        <v>0.25</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19633</v>
      </c>
      <c r="D1489" s="1">
        <v>0</v>
      </c>
      <c r="E1489" s="1">
        <v>0</v>
      </c>
      <c r="F1489" s="1">
        <v>0</v>
      </c>
      <c r="G1489" s="2">
        <f t="shared" si="34"/>
        <v>196.33</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36314.17</v>
      </c>
      <c r="D1491" s="1">
        <v>0</v>
      </c>
      <c r="E1491" s="1">
        <v>0</v>
      </c>
      <c r="F1491" s="1">
        <v>0</v>
      </c>
      <c r="G1491" s="2">
        <f t="shared" si="34"/>
        <v>435.77003999999999</v>
      </c>
      <c r="H1491" s="2">
        <f t="shared" si="35"/>
        <v>0.16999999999825377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541923.12</v>
      </c>
      <c r="D1492" s="1">
        <v>0</v>
      </c>
      <c r="E1492" s="1">
        <v>0</v>
      </c>
      <c r="F1492" s="1">
        <v>0</v>
      </c>
      <c r="G1492" s="2">
        <f t="shared" si="34"/>
        <v>7045.0005599999995</v>
      </c>
      <c r="H1492" s="2">
        <f t="shared" si="35"/>
        <v>0.11999999999534339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1110695.4400000002</v>
      </c>
      <c r="D1499" s="1">
        <v>0</v>
      </c>
      <c r="E1499" s="1">
        <v>0</v>
      </c>
      <c r="F1499" s="1">
        <v>0</v>
      </c>
      <c r="G1499" s="2">
        <f t="shared" si="34"/>
        <v>22213.908800000005</v>
      </c>
      <c r="H1499" s="2">
        <f t="shared" si="35"/>
        <v>0.44000000017695129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668283.85000000009</v>
      </c>
      <c r="D1501" s="1">
        <v>0</v>
      </c>
      <c r="E1501" s="1">
        <v>0</v>
      </c>
      <c r="F1501" s="1">
        <v>0</v>
      </c>
      <c r="G1501" s="2">
        <f t="shared" si="34"/>
        <v>14702.244700000001</v>
      </c>
      <c r="H1501" s="2">
        <f t="shared" si="35"/>
        <v>0.14999999990686774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168302.29</v>
      </c>
      <c r="D1502" s="1">
        <v>0</v>
      </c>
      <c r="E1502" s="1">
        <v>0</v>
      </c>
      <c r="F1502" s="1">
        <v>0</v>
      </c>
      <c r="G1502" s="2">
        <f t="shared" si="34"/>
        <v>3870.9526700000001</v>
      </c>
      <c r="H1502" s="2">
        <f t="shared" si="35"/>
        <v>0.29000000000814907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420286.35</v>
      </c>
      <c r="D1503" s="1">
        <v>0</v>
      </c>
      <c r="E1503" s="1">
        <v>0</v>
      </c>
      <c r="F1503" s="1">
        <v>0</v>
      </c>
      <c r="G1503" s="2">
        <f t="shared" si="34"/>
        <v>10086.8724</v>
      </c>
      <c r="H1503" s="2">
        <f t="shared" si="35"/>
        <v>0.34999999997671694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1413.43</v>
      </c>
      <c r="D1504" s="1">
        <v>0</v>
      </c>
      <c r="E1504" s="1">
        <v>0</v>
      </c>
      <c r="F1504" s="1">
        <v>0</v>
      </c>
      <c r="G1504" s="2">
        <f t="shared" si="34"/>
        <v>35.335750000000004</v>
      </c>
      <c r="H1504" s="2">
        <f t="shared" si="35"/>
        <v>0.43000000000006366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13740</v>
      </c>
      <c r="D1505" s="1">
        <v>0</v>
      </c>
      <c r="E1505" s="1">
        <v>0</v>
      </c>
      <c r="F1505" s="1">
        <v>0</v>
      </c>
      <c r="G1505" s="2">
        <f t="shared" si="34"/>
        <v>357.24</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268.75</v>
      </c>
      <c r="D1506" s="1">
        <v>0</v>
      </c>
      <c r="E1506" s="1">
        <v>0</v>
      </c>
      <c r="F1506" s="1">
        <v>0</v>
      </c>
      <c r="G1506" s="2">
        <f>B1506/1000*C1506</f>
        <v>7.2562499999999996</v>
      </c>
      <c r="H1506" s="2">
        <f>ABS(C1506-ROUND(C1506,0))</f>
        <v>0.25</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21670.23</v>
      </c>
      <c r="D1507" s="1">
        <v>0</v>
      </c>
      <c r="E1507" s="1">
        <v>0</v>
      </c>
      <c r="F1507" s="1">
        <v>0</v>
      </c>
      <c r="G1507" s="2">
        <f t="shared" si="34"/>
        <v>606.76643999999999</v>
      </c>
      <c r="H1507" s="2">
        <f t="shared" si="35"/>
        <v>0.22999999999956344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42602.8</v>
      </c>
      <c r="D1509" s="1">
        <v>0</v>
      </c>
      <c r="E1509" s="1">
        <v>0</v>
      </c>
      <c r="F1509" s="1">
        <v>0</v>
      </c>
      <c r="G1509" s="2">
        <f t="shared" si="34"/>
        <v>1278.0840000000001</v>
      </c>
      <c r="H1509" s="2">
        <f t="shared" si="35"/>
        <v>0.19999999999708962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442411.59</v>
      </c>
      <c r="D1510" s="1">
        <v>0</v>
      </c>
      <c r="E1510" s="1">
        <v>0</v>
      </c>
      <c r="F1510" s="1">
        <v>0</v>
      </c>
      <c r="G1510" s="2">
        <f t="shared" si="34"/>
        <v>13714.75929</v>
      </c>
      <c r="H1510" s="2">
        <f t="shared" si="35"/>
        <v>0.40999999997438863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246878.47999999975</v>
      </c>
      <c r="D1517" s="1">
        <v>0</v>
      </c>
      <c r="E1517" s="1">
        <v>0</v>
      </c>
      <c r="F1517" s="1">
        <v>0</v>
      </c>
      <c r="G1517" s="2">
        <f t="shared" si="34"/>
        <v>9381.3822399999899</v>
      </c>
      <c r="H1517" s="2">
        <f t="shared" si="35"/>
        <v>0.4799999997485429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18715.59</v>
      </c>
      <c r="D1518" s="1">
        <v>0</v>
      </c>
      <c r="E1518" s="1">
        <v>0</v>
      </c>
      <c r="F1518" s="1">
        <v>0</v>
      </c>
      <c r="G1518" s="2">
        <f t="shared" si="34"/>
        <v>729.90800999999999</v>
      </c>
      <c r="H1518" s="2">
        <f t="shared" si="35"/>
        <v>0.40999999999985448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17233.55</v>
      </c>
      <c r="D1524" s="1">
        <v>0</v>
      </c>
      <c r="E1524" s="1">
        <v>0</v>
      </c>
      <c r="F1524" s="1">
        <v>0</v>
      </c>
      <c r="G1524" s="2">
        <f t="shared" si="34"/>
        <v>775.50974999999994</v>
      </c>
      <c r="H1524" s="2">
        <f t="shared" si="35"/>
        <v>0.4500000000007276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13060.5</v>
      </c>
      <c r="D1530" s="1">
        <v>0</v>
      </c>
      <c r="E1530" s="1">
        <v>0</v>
      </c>
      <c r="F1530" s="1">
        <v>0</v>
      </c>
      <c r="G1530" s="2">
        <f t="shared" si="34"/>
        <v>666.08549999999991</v>
      </c>
      <c r="H1530" s="2">
        <f t="shared" si="35"/>
        <v>0.5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3567.89</v>
      </c>
      <c r="D1531" s="1">
        <v>0</v>
      </c>
      <c r="E1531" s="1">
        <v>0</v>
      </c>
      <c r="F1531" s="1">
        <v>0</v>
      </c>
      <c r="G1531" s="2">
        <f t="shared" si="34"/>
        <v>185.53027999999998</v>
      </c>
      <c r="H1531" s="2">
        <f t="shared" si="35"/>
        <v>0.11000000000012733</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193.12</v>
      </c>
      <c r="D1532" s="1">
        <v>0</v>
      </c>
      <c r="E1532" s="1">
        <v>0</v>
      </c>
      <c r="F1532" s="1">
        <v>0</v>
      </c>
      <c r="G1532" s="2">
        <f t="shared" si="34"/>
        <v>10.23536</v>
      </c>
      <c r="H1532" s="2">
        <f t="shared" si="35"/>
        <v>0.12000000000000455</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9299.49</v>
      </c>
      <c r="D1534" s="1">
        <v>0</v>
      </c>
      <c r="E1534" s="1">
        <v>0</v>
      </c>
      <c r="F1534" s="1">
        <v>0</v>
      </c>
      <c r="G1534" s="2">
        <f t="shared" si="34"/>
        <v>511.47194999999999</v>
      </c>
      <c r="H1534" s="2">
        <f t="shared" si="35"/>
        <v>0.48999999999978172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605</v>
      </c>
      <c r="D1550" s="1">
        <v>0</v>
      </c>
      <c r="E1550" s="1">
        <v>0</v>
      </c>
      <c r="F1550" s="1">
        <v>0</v>
      </c>
      <c r="G1550" s="2">
        <f t="shared" si="34"/>
        <v>42.954999999999998</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605</v>
      </c>
      <c r="D1551" s="1">
        <v>0</v>
      </c>
      <c r="E1551" s="1">
        <v>0</v>
      </c>
      <c r="F1551" s="1">
        <v>0</v>
      </c>
      <c r="G1551" s="2">
        <f t="shared" si="34"/>
        <v>43.559999999999995</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3568.05</v>
      </c>
      <c r="D1560" s="1">
        <v>0</v>
      </c>
      <c r="E1560" s="1">
        <v>0</v>
      </c>
      <c r="F1560" s="1">
        <v>0</v>
      </c>
      <c r="G1560" s="2">
        <f t="shared" si="34"/>
        <v>289.01205000000004</v>
      </c>
      <c r="H1560" s="2">
        <f t="shared" si="35"/>
        <v>5.0000000000181899E-2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3567.05</v>
      </c>
      <c r="D1561" s="1">
        <v>0</v>
      </c>
      <c r="E1561" s="1">
        <v>0</v>
      </c>
      <c r="F1561" s="1">
        <v>0</v>
      </c>
      <c r="G1561" s="2">
        <f t="shared" si="34"/>
        <v>292.49810000000002</v>
      </c>
      <c r="H1561" s="2">
        <f t="shared" si="35"/>
        <v>5.0000000000181899E-2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1</v>
      </c>
      <c r="D1562" s="1">
        <v>0</v>
      </c>
      <c r="E1562" s="1">
        <v>0</v>
      </c>
      <c r="F1562" s="1">
        <v>0</v>
      </c>
      <c r="G1562" s="2">
        <f t="shared" si="34"/>
        <v>8.3000000000000004E-2</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1482.04</v>
      </c>
      <c r="D1565" s="1">
        <v>0</v>
      </c>
      <c r="E1565" s="1">
        <v>0</v>
      </c>
      <c r="F1565" s="1">
        <v>0</v>
      </c>
      <c r="G1565" s="2">
        <f t="shared" si="34"/>
        <v>127.45543999999998</v>
      </c>
      <c r="H1565" s="2">
        <f t="shared" si="35"/>
        <v>3.999999999996362E-2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829.1</v>
      </c>
      <c r="D1566" s="1">
        <v>0</v>
      </c>
      <c r="E1566" s="1">
        <v>0</v>
      </c>
      <c r="F1566" s="1">
        <v>0</v>
      </c>
      <c r="G1566" s="2">
        <f t="shared" si="34"/>
        <v>72.131699999999995</v>
      </c>
      <c r="H1566" s="2">
        <f t="shared" si="35"/>
        <v>0.10000000000002274</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502.94</v>
      </c>
      <c r="D1567" s="1">
        <v>0</v>
      </c>
      <c r="E1567" s="1">
        <v>0</v>
      </c>
      <c r="F1567" s="1">
        <v>0</v>
      </c>
      <c r="G1567" s="2">
        <f t="shared" si="34"/>
        <v>44.258719999999997</v>
      </c>
      <c r="H1567" s="2">
        <f t="shared" si="35"/>
        <v>6.0000000000002274E-2</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150</v>
      </c>
      <c r="D1568" s="1">
        <v>0</v>
      </c>
      <c r="E1568" s="1">
        <v>0</v>
      </c>
      <c r="F1568" s="1">
        <v>0</v>
      </c>
      <c r="G1568" s="2">
        <f t="shared" si="34"/>
        <v>13.35</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228162.88999999998</v>
      </c>
      <c r="D1576" s="1">
        <v>0</v>
      </c>
      <c r="E1576" s="1">
        <v>0</v>
      </c>
      <c r="F1576" s="1">
        <v>0</v>
      </c>
      <c r="G1576" s="2">
        <f t="shared" si="34"/>
        <v>22131.800329999998</v>
      </c>
      <c r="H1576" s="2">
        <f t="shared" si="35"/>
        <v>0.11000000001513399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59465.62</v>
      </c>
      <c r="D1578" s="1">
        <v>0</v>
      </c>
      <c r="E1578" s="1">
        <v>0</v>
      </c>
      <c r="F1578" s="1">
        <v>0</v>
      </c>
      <c r="G1578" s="2">
        <f t="shared" si="34"/>
        <v>5887.0963800000009</v>
      </c>
      <c r="H1578" s="2">
        <f t="shared" si="35"/>
        <v>0.37999999999738066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168697.27</v>
      </c>
      <c r="D1579" s="1">
        <v>0</v>
      </c>
      <c r="E1579" s="1">
        <v>0</v>
      </c>
      <c r="F1579" s="1">
        <v>0</v>
      </c>
      <c r="G1579" s="2">
        <f t="shared" si="34"/>
        <v>16869.726999999999</v>
      </c>
      <c r="H1579" s="2">
        <f t="shared" si="35"/>
        <v>0.26999999998952262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34643</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1335135.6400000001</v>
      </c>
      <c r="I16" s="170">
        <f>'PR-RAS'!E6</f>
        <v>1581419.5099999998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680605.78</v>
      </c>
      <c r="I17" s="170">
        <f>'PR-RAS'!E151</f>
        <v>856025.65000000014</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371222.49</v>
      </c>
      <c r="I18" s="170">
        <f>'PR-RAS'!E645</f>
        <v>618752.33999999927</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168259.39</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246878.47999999975</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18715.59</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228162.88999999998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124" zoomScaleNormal="100" workbookViewId="0">
      <selection activeCell="E135" sqref="E13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1335135.6400000001</v>
      </c>
      <c r="E6" s="51">
        <f>E7+E44+E50+E82+E106+E124+E133+E139</f>
        <v>1581419.5099999998</v>
      </c>
      <c r="F6" s="52">
        <f t="shared" ref="F6:F131" si="0">IF(D6&lt;&gt;0,IF(E6/D6&gt;=100,"&gt;&gt;100",E6/D6*100),"-")</f>
        <v>118.44635575753185</v>
      </c>
    </row>
    <row r="7" spans="1:25" ht="12.75" customHeight="1" x14ac:dyDescent="0.2">
      <c r="A7" s="53">
        <v>61</v>
      </c>
      <c r="B7" s="294" t="s">
        <v>60</v>
      </c>
      <c r="C7" s="50" t="s">
        <v>61</v>
      </c>
      <c r="D7" s="51">
        <f t="shared" ref="D7:E7" si="1">D8+D17+D23+D29+D37+D40</f>
        <v>696833.35</v>
      </c>
      <c r="E7" s="51">
        <f t="shared" si="1"/>
        <v>850189.40999999992</v>
      </c>
      <c r="F7" s="52">
        <f t="shared" si="0"/>
        <v>122.00756608448778</v>
      </c>
    </row>
    <row r="8" spans="1:25" ht="12.75" customHeight="1" x14ac:dyDescent="0.2">
      <c r="A8" s="53">
        <v>611</v>
      </c>
      <c r="B8" s="85" t="s">
        <v>62</v>
      </c>
      <c r="C8" s="50" t="s">
        <v>63</v>
      </c>
      <c r="D8" s="51">
        <f t="shared" ref="D8:E8" si="2">SUM(D9:D14)-D15-D16</f>
        <v>260373.44999999998</v>
      </c>
      <c r="E8" s="51">
        <f t="shared" si="2"/>
        <v>236094.38999999998</v>
      </c>
      <c r="F8" s="52">
        <f t="shared" si="0"/>
        <v>90.675293506307966</v>
      </c>
    </row>
    <row r="9" spans="1:25" ht="12.75" customHeight="1" x14ac:dyDescent="0.2">
      <c r="A9" s="53">
        <v>6111</v>
      </c>
      <c r="B9" s="85" t="s">
        <v>64</v>
      </c>
      <c r="C9" s="50" t="s">
        <v>65</v>
      </c>
      <c r="D9" s="242">
        <v>161695.12</v>
      </c>
      <c r="E9" s="242">
        <v>151809.29999999999</v>
      </c>
      <c r="F9" s="52">
        <f t="shared" si="0"/>
        <v>93.886135833907659</v>
      </c>
    </row>
    <row r="10" spans="1:25" ht="12.75" customHeight="1" x14ac:dyDescent="0.2">
      <c r="A10" s="53">
        <v>6112</v>
      </c>
      <c r="B10" s="85" t="s">
        <v>66</v>
      </c>
      <c r="C10" s="50" t="s">
        <v>67</v>
      </c>
      <c r="D10" s="242">
        <v>9136.5300000000007</v>
      </c>
      <c r="E10" s="242">
        <v>20780.11</v>
      </c>
      <c r="F10" s="52">
        <f t="shared" si="0"/>
        <v>227.43984860773182</v>
      </c>
    </row>
    <row r="11" spans="1:25" ht="12.75" customHeight="1" x14ac:dyDescent="0.2">
      <c r="A11" s="53">
        <v>6113</v>
      </c>
      <c r="B11" s="85" t="s">
        <v>68</v>
      </c>
      <c r="C11" s="50" t="s">
        <v>69</v>
      </c>
      <c r="D11" s="242">
        <v>76769.87</v>
      </c>
      <c r="E11" s="242">
        <v>52090.04</v>
      </c>
      <c r="F11" s="52">
        <f t="shared" si="0"/>
        <v>67.852192533346738</v>
      </c>
    </row>
    <row r="12" spans="1:25" ht="12.75" customHeight="1" x14ac:dyDescent="0.2">
      <c r="A12" s="53">
        <v>6114</v>
      </c>
      <c r="B12" s="85" t="s">
        <v>70</v>
      </c>
      <c r="C12" s="50" t="s">
        <v>71</v>
      </c>
      <c r="D12" s="242">
        <v>476.2</v>
      </c>
      <c r="E12" s="242">
        <v>0</v>
      </c>
      <c r="F12" s="52">
        <f t="shared" si="0"/>
        <v>0</v>
      </c>
    </row>
    <row r="13" spans="1:25" ht="12.75" customHeight="1" x14ac:dyDescent="0.2">
      <c r="A13" s="53">
        <v>6115</v>
      </c>
      <c r="B13" s="85" t="s">
        <v>72</v>
      </c>
      <c r="C13" s="50" t="s">
        <v>73</v>
      </c>
      <c r="D13" s="242">
        <v>13055.21</v>
      </c>
      <c r="E13" s="242">
        <v>11414.94</v>
      </c>
      <c r="F13" s="52">
        <f t="shared" si="0"/>
        <v>87.435897239492903</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759.48</v>
      </c>
      <c r="E15" s="242">
        <v>0</v>
      </c>
      <c r="F15" s="52">
        <f t="shared" si="0"/>
        <v>0</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411632.36</v>
      </c>
      <c r="E23" s="51">
        <f t="shared" si="4"/>
        <v>606844.68999999994</v>
      </c>
      <c r="F23" s="52">
        <f t="shared" si="0"/>
        <v>147.42395131422612</v>
      </c>
    </row>
    <row r="24" spans="1:6" ht="12.75" customHeight="1" x14ac:dyDescent="0.2">
      <c r="A24" s="53">
        <v>6131</v>
      </c>
      <c r="B24" s="85" t="s">
        <v>94</v>
      </c>
      <c r="C24" s="50" t="s">
        <v>95</v>
      </c>
      <c r="D24" s="242">
        <v>164790.75</v>
      </c>
      <c r="E24" s="242">
        <v>162263.97</v>
      </c>
      <c r="F24" s="52">
        <f t="shared" si="0"/>
        <v>98.466673645213703</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246841.61</v>
      </c>
      <c r="E27" s="242">
        <v>444580.72</v>
      </c>
      <c r="F27" s="52">
        <f t="shared" si="0"/>
        <v>180.1076892992231</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24827.54</v>
      </c>
      <c r="E29" s="51">
        <f t="shared" si="5"/>
        <v>7250.33</v>
      </c>
      <c r="F29" s="52">
        <f t="shared" si="0"/>
        <v>29.202772405159756</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24827.54</v>
      </c>
      <c r="E31" s="242">
        <v>7250.33</v>
      </c>
      <c r="F31" s="52">
        <f t="shared" si="0"/>
        <v>29.202772405159756</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2542.67</v>
      </c>
      <c r="E50" s="51">
        <f>E51+E54+E59+E62+E65+E68+E71+E74+E77</f>
        <v>3975</v>
      </c>
      <c r="F50" s="52">
        <f t="shared" si="0"/>
        <v>156.33173003181696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2542.67</v>
      </c>
      <c r="E59" s="51">
        <f t="shared" si="12"/>
        <v>3975</v>
      </c>
      <c r="F59" s="52">
        <f t="shared" si="0"/>
        <v>156.33173003181696</v>
      </c>
    </row>
    <row r="60" spans="1:6" ht="24" x14ac:dyDescent="0.2">
      <c r="A60" s="53">
        <v>6331</v>
      </c>
      <c r="B60" s="86" t="s">
        <v>166</v>
      </c>
      <c r="C60" s="50" t="s">
        <v>167</v>
      </c>
      <c r="D60" s="242">
        <v>2542.67</v>
      </c>
      <c r="E60" s="242">
        <v>3975</v>
      </c>
      <c r="F60" s="52">
        <f t="shared" si="0"/>
        <v>156.33173003181696</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100231.93000000001</v>
      </c>
      <c r="E82" s="51">
        <f t="shared" si="19"/>
        <v>153288.07999999999</v>
      </c>
      <c r="F82" s="52">
        <f t="shared" si="0"/>
        <v>152.93338160803646</v>
      </c>
    </row>
    <row r="83" spans="1:6" ht="12.75" customHeight="1" x14ac:dyDescent="0.2">
      <c r="A83" s="53">
        <v>641</v>
      </c>
      <c r="B83" s="85" t="s">
        <v>212</v>
      </c>
      <c r="C83" s="50" t="s">
        <v>213</v>
      </c>
      <c r="D83" s="51">
        <f t="shared" ref="D83:E83" si="20">SUM(D84:D90)</f>
        <v>0.72</v>
      </c>
      <c r="E83" s="51">
        <f t="shared" si="20"/>
        <v>27.4</v>
      </c>
      <c r="F83" s="52">
        <f t="shared" si="0"/>
        <v>3805.5555555555557</v>
      </c>
    </row>
    <row r="84" spans="1:6" ht="12.75" customHeight="1" x14ac:dyDescent="0.2">
      <c r="A84" s="53">
        <v>6412</v>
      </c>
      <c r="B84" s="85" t="s">
        <v>214</v>
      </c>
      <c r="C84" s="50" t="s">
        <v>215</v>
      </c>
      <c r="D84" s="242">
        <v>0</v>
      </c>
      <c r="E84" s="242">
        <v>26.9</v>
      </c>
      <c r="F84" s="52" t="str">
        <f t="shared" si="0"/>
        <v>-</v>
      </c>
    </row>
    <row r="85" spans="1:6" ht="12.75" customHeight="1" x14ac:dyDescent="0.2">
      <c r="A85" s="53">
        <v>6413</v>
      </c>
      <c r="B85" s="85" t="s">
        <v>216</v>
      </c>
      <c r="C85" s="50" t="s">
        <v>217</v>
      </c>
      <c r="D85" s="242">
        <v>0.72</v>
      </c>
      <c r="E85" s="242">
        <v>0.5</v>
      </c>
      <c r="F85" s="52">
        <f t="shared" si="0"/>
        <v>69.444444444444443</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100231.21</v>
      </c>
      <c r="E91" s="51">
        <f t="shared" si="21"/>
        <v>153260.68</v>
      </c>
      <c r="F91" s="52">
        <f t="shared" si="0"/>
        <v>152.90714339375927</v>
      </c>
    </row>
    <row r="92" spans="1:6" ht="12.75" customHeight="1" x14ac:dyDescent="0.2">
      <c r="A92" s="53">
        <v>6421</v>
      </c>
      <c r="B92" s="85" t="s">
        <v>230</v>
      </c>
      <c r="C92" s="50" t="s">
        <v>231</v>
      </c>
      <c r="D92" s="242">
        <v>63671.31</v>
      </c>
      <c r="E92" s="242">
        <v>57313.07</v>
      </c>
      <c r="F92" s="52">
        <f t="shared" si="0"/>
        <v>90.013963903051476</v>
      </c>
    </row>
    <row r="93" spans="1:6" ht="12.75" customHeight="1" x14ac:dyDescent="0.2">
      <c r="A93" s="53">
        <v>6422</v>
      </c>
      <c r="B93" s="85" t="s">
        <v>232</v>
      </c>
      <c r="C93" s="50" t="s">
        <v>233</v>
      </c>
      <c r="D93" s="242">
        <v>32930.26</v>
      </c>
      <c r="E93" s="242">
        <v>34194.730000000003</v>
      </c>
      <c r="F93" s="52">
        <f t="shared" si="0"/>
        <v>103.83984213911461</v>
      </c>
    </row>
    <row r="94" spans="1:6" ht="12.75" customHeight="1" x14ac:dyDescent="0.2">
      <c r="A94" s="53">
        <v>6423</v>
      </c>
      <c r="B94" s="85" t="s">
        <v>234</v>
      </c>
      <c r="C94" s="50" t="s">
        <v>235</v>
      </c>
      <c r="D94" s="242">
        <v>3629.64</v>
      </c>
      <c r="E94" s="242">
        <v>61752.88</v>
      </c>
      <c r="F94" s="52">
        <f t="shared" si="0"/>
        <v>1701.3499961428681</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519639.67</v>
      </c>
      <c r="E106" s="51">
        <f t="shared" si="23"/>
        <v>540493.71</v>
      </c>
      <c r="F106" s="52">
        <f t="shared" si="0"/>
        <v>104.01317320519428</v>
      </c>
    </row>
    <row r="107" spans="1:6" ht="12.75" customHeight="1" x14ac:dyDescent="0.2">
      <c r="A107" s="53">
        <v>651</v>
      </c>
      <c r="B107" s="85" t="s">
        <v>260</v>
      </c>
      <c r="C107" s="50" t="s">
        <v>261</v>
      </c>
      <c r="D107" s="51">
        <f t="shared" ref="D107:E107" si="24">SUM(D108:D111)</f>
        <v>13268.34</v>
      </c>
      <c r="E107" s="51">
        <f t="shared" si="24"/>
        <v>17759.3</v>
      </c>
      <c r="F107" s="52">
        <f t="shared" si="0"/>
        <v>133.84718811848356</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4837.46</v>
      </c>
      <c r="E109" s="242">
        <v>5317.7</v>
      </c>
      <c r="F109" s="52">
        <f t="shared" si="0"/>
        <v>109.92752394851844</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8430.8799999999992</v>
      </c>
      <c r="E111" s="242">
        <v>12441.6</v>
      </c>
      <c r="F111" s="52">
        <f t="shared" si="0"/>
        <v>147.57178372838899</v>
      </c>
    </row>
    <row r="112" spans="1:6" ht="12.75" customHeight="1" x14ac:dyDescent="0.2">
      <c r="A112" s="53">
        <v>652</v>
      </c>
      <c r="B112" s="85" t="s">
        <v>270</v>
      </c>
      <c r="C112" s="50" t="s">
        <v>271</v>
      </c>
      <c r="D112" s="51">
        <f t="shared" ref="D112:E112" si="25">SUM(D113:D119)</f>
        <v>1609.49</v>
      </c>
      <c r="E112" s="51">
        <f t="shared" si="25"/>
        <v>4688.2199999999993</v>
      </c>
      <c r="F112" s="52">
        <f t="shared" si="0"/>
        <v>291.28605955923922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1078</v>
      </c>
      <c r="E114" s="242">
        <v>818.31</v>
      </c>
      <c r="F114" s="52">
        <f t="shared" si="0"/>
        <v>75.910018552875698</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531.49</v>
      </c>
      <c r="E117" s="242">
        <v>3869.91</v>
      </c>
      <c r="F117" s="52">
        <f t="shared" si="0"/>
        <v>728.12470601516486</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504761.83999999997</v>
      </c>
      <c r="E120" s="51">
        <f t="shared" si="26"/>
        <v>518046.19</v>
      </c>
      <c r="F120" s="52">
        <f t="shared" si="0"/>
        <v>102.63180552634488</v>
      </c>
    </row>
    <row r="121" spans="1:6" ht="12.75" customHeight="1" x14ac:dyDescent="0.2">
      <c r="A121" s="53">
        <v>6531</v>
      </c>
      <c r="B121" s="85" t="s">
        <v>288</v>
      </c>
      <c r="C121" s="50" t="s">
        <v>289</v>
      </c>
      <c r="D121" s="242">
        <v>386244.93</v>
      </c>
      <c r="E121" s="242">
        <v>410366.52</v>
      </c>
      <c r="F121" s="52">
        <f t="shared" si="0"/>
        <v>106.24515381988316</v>
      </c>
    </row>
    <row r="122" spans="1:6" ht="12.75" customHeight="1" x14ac:dyDescent="0.2">
      <c r="A122" s="53">
        <v>6532</v>
      </c>
      <c r="B122" s="85" t="s">
        <v>290</v>
      </c>
      <c r="C122" s="50" t="s">
        <v>291</v>
      </c>
      <c r="D122" s="242">
        <v>118516.91</v>
      </c>
      <c r="E122" s="242">
        <v>107679.67</v>
      </c>
      <c r="F122" s="52">
        <f t="shared" si="0"/>
        <v>90.855954648159482</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c r="E135" s="242"/>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15888.02</v>
      </c>
      <c r="E139" s="51">
        <f t="shared" si="33"/>
        <v>33473.31</v>
      </c>
      <c r="F139" s="52">
        <f t="shared" si="31"/>
        <v>210.68270306809782</v>
      </c>
    </row>
    <row r="140" spans="1:6" ht="12.75" customHeight="1" x14ac:dyDescent="0.2">
      <c r="A140" s="53">
        <v>681</v>
      </c>
      <c r="B140" s="85" t="s">
        <v>326</v>
      </c>
      <c r="C140" s="50" t="s">
        <v>327</v>
      </c>
      <c r="D140" s="51">
        <f t="shared" ref="D140:E140" si="34">SUM(D141:D149)</f>
        <v>5424.2800000000007</v>
      </c>
      <c r="E140" s="51">
        <f t="shared" si="34"/>
        <v>19409.55</v>
      </c>
      <c r="F140" s="52">
        <f t="shared" si="31"/>
        <v>357.82721393438391</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1213.68</v>
      </c>
      <c r="E144" s="242">
        <v>0</v>
      </c>
      <c r="F144" s="52">
        <f t="shared" si="31"/>
        <v>0</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4210.6000000000004</v>
      </c>
      <c r="E149" s="242">
        <v>19409.55</v>
      </c>
      <c r="F149" s="52">
        <f t="shared" si="31"/>
        <v>460.9687455469529</v>
      </c>
    </row>
    <row r="150" spans="1:6" ht="12.75" customHeight="1" x14ac:dyDescent="0.2">
      <c r="A150" s="53">
        <v>683</v>
      </c>
      <c r="B150" s="85" t="s">
        <v>346</v>
      </c>
      <c r="C150" s="50" t="s">
        <v>347</v>
      </c>
      <c r="D150" s="242">
        <v>10463.74</v>
      </c>
      <c r="E150" s="242">
        <v>14063.76</v>
      </c>
      <c r="F150" s="52">
        <f t="shared" si="31"/>
        <v>134.40471571350204</v>
      </c>
    </row>
    <row r="151" spans="1:6" ht="12.75" customHeight="1" x14ac:dyDescent="0.2">
      <c r="A151" s="53">
        <v>3</v>
      </c>
      <c r="B151" s="85" t="s">
        <v>348</v>
      </c>
      <c r="C151" s="50" t="s">
        <v>56</v>
      </c>
      <c r="D151" s="51">
        <f t="shared" ref="D151:E151" si="35">D152+D163+D196+D215+D224+D252+D263</f>
        <v>680605.78</v>
      </c>
      <c r="E151" s="51">
        <f t="shared" si="35"/>
        <v>856025.65000000014</v>
      </c>
      <c r="F151" s="52">
        <f t="shared" si="31"/>
        <v>125.77407879198441</v>
      </c>
    </row>
    <row r="152" spans="1:6" ht="12.75" customHeight="1" x14ac:dyDescent="0.2">
      <c r="A152" s="53">
        <v>31</v>
      </c>
      <c r="B152" s="85" t="s">
        <v>349</v>
      </c>
      <c r="C152" s="50" t="s">
        <v>350</v>
      </c>
      <c r="D152" s="51">
        <f t="shared" ref="D152:E152" si="36">D153+D158+D159</f>
        <v>138793.65</v>
      </c>
      <c r="E152" s="51">
        <f t="shared" si="36"/>
        <v>173955.52</v>
      </c>
      <c r="F152" s="52">
        <f t="shared" si="31"/>
        <v>125.33391837450776</v>
      </c>
    </row>
    <row r="153" spans="1:6" ht="12.75" customHeight="1" x14ac:dyDescent="0.2">
      <c r="A153" s="53">
        <v>311</v>
      </c>
      <c r="B153" s="85" t="s">
        <v>351</v>
      </c>
      <c r="C153" s="50" t="s">
        <v>352</v>
      </c>
      <c r="D153" s="51">
        <f t="shared" ref="D153:E153" si="37">SUM(D154:D157)</f>
        <v>118686.68</v>
      </c>
      <c r="E153" s="51">
        <f t="shared" si="37"/>
        <v>147021.10999999999</v>
      </c>
      <c r="F153" s="52">
        <f t="shared" si="31"/>
        <v>123.87330237900326</v>
      </c>
    </row>
    <row r="154" spans="1:6" ht="12.75" customHeight="1" x14ac:dyDescent="0.2">
      <c r="A154" s="53">
        <v>3111</v>
      </c>
      <c r="B154" s="85" t="s">
        <v>353</v>
      </c>
      <c r="C154" s="50" t="s">
        <v>354</v>
      </c>
      <c r="D154" s="242">
        <v>118686.68</v>
      </c>
      <c r="E154" s="242">
        <v>147021.10999999999</v>
      </c>
      <c r="F154" s="52">
        <f t="shared" si="31"/>
        <v>123.87330237900326</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1194.5</v>
      </c>
      <c r="E158" s="242">
        <v>2679</v>
      </c>
      <c r="F158" s="52">
        <f t="shared" si="31"/>
        <v>224.27794056090414</v>
      </c>
    </row>
    <row r="159" spans="1:6" ht="12.75" customHeight="1" x14ac:dyDescent="0.2">
      <c r="A159" s="53">
        <v>313</v>
      </c>
      <c r="B159" s="85" t="s">
        <v>363</v>
      </c>
      <c r="C159" s="50" t="s">
        <v>364</v>
      </c>
      <c r="D159" s="51">
        <f t="shared" ref="D159:E159" si="38">SUM(D160:D162)</f>
        <v>18912.47</v>
      </c>
      <c r="E159" s="51">
        <f t="shared" si="38"/>
        <v>24255.41</v>
      </c>
      <c r="F159" s="52">
        <f t="shared" si="31"/>
        <v>128.25088420497164</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18912.47</v>
      </c>
      <c r="E161" s="242">
        <v>24255.41</v>
      </c>
      <c r="F161" s="52">
        <f t="shared" si="31"/>
        <v>128.25088420497164</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363455.03</v>
      </c>
      <c r="E163" s="51">
        <f t="shared" si="39"/>
        <v>425291.64</v>
      </c>
      <c r="F163" s="52">
        <f t="shared" si="31"/>
        <v>117.01355185536984</v>
      </c>
    </row>
    <row r="164" spans="1:6" ht="12.75" customHeight="1" x14ac:dyDescent="0.2">
      <c r="A164" s="53">
        <v>321</v>
      </c>
      <c r="B164" s="85" t="s">
        <v>372</v>
      </c>
      <c r="C164" s="50" t="s">
        <v>373</v>
      </c>
      <c r="D164" s="51">
        <f t="shared" ref="D164:E164" si="40">SUM(D165:D168)</f>
        <v>18984.980000000003</v>
      </c>
      <c r="E164" s="51">
        <f t="shared" si="40"/>
        <v>24305.08</v>
      </c>
      <c r="F164" s="52">
        <f t="shared" si="31"/>
        <v>128.02267898096284</v>
      </c>
    </row>
    <row r="165" spans="1:6" ht="12.75" customHeight="1" x14ac:dyDescent="0.2">
      <c r="A165" s="53">
        <v>3211</v>
      </c>
      <c r="B165" s="85" t="s">
        <v>374</v>
      </c>
      <c r="C165" s="50" t="s">
        <v>375</v>
      </c>
      <c r="D165" s="242">
        <v>3712.28</v>
      </c>
      <c r="E165" s="242">
        <v>3943.38</v>
      </c>
      <c r="F165" s="52">
        <f t="shared" si="31"/>
        <v>106.22528473067764</v>
      </c>
    </row>
    <row r="166" spans="1:6" ht="12.75" customHeight="1" x14ac:dyDescent="0.2">
      <c r="A166" s="53">
        <v>3212</v>
      </c>
      <c r="B166" s="85" t="s">
        <v>376</v>
      </c>
      <c r="C166" s="50" t="s">
        <v>377</v>
      </c>
      <c r="D166" s="242">
        <v>4181.08</v>
      </c>
      <c r="E166" s="242">
        <v>5059</v>
      </c>
      <c r="F166" s="52">
        <f t="shared" si="31"/>
        <v>120.99744563605577</v>
      </c>
    </row>
    <row r="167" spans="1:6" ht="12.75" customHeight="1" x14ac:dyDescent="0.2">
      <c r="A167" s="53">
        <v>3213</v>
      </c>
      <c r="B167" s="85" t="s">
        <v>378</v>
      </c>
      <c r="C167" s="50" t="s">
        <v>379</v>
      </c>
      <c r="D167" s="242">
        <v>1334</v>
      </c>
      <c r="E167" s="242">
        <v>1905</v>
      </c>
      <c r="F167" s="52">
        <f t="shared" si="31"/>
        <v>142.80359820089953</v>
      </c>
    </row>
    <row r="168" spans="1:6" ht="12.75" customHeight="1" x14ac:dyDescent="0.2">
      <c r="A168" s="53">
        <v>3214</v>
      </c>
      <c r="B168" s="85" t="s">
        <v>380</v>
      </c>
      <c r="C168" s="50" t="s">
        <v>381</v>
      </c>
      <c r="D168" s="242">
        <v>9757.6200000000008</v>
      </c>
      <c r="E168" s="242">
        <v>13397.7</v>
      </c>
      <c r="F168" s="52">
        <f t="shared" si="31"/>
        <v>137.3049985549755</v>
      </c>
    </row>
    <row r="169" spans="1:6" ht="12.75" customHeight="1" x14ac:dyDescent="0.2">
      <c r="A169" s="53">
        <v>322</v>
      </c>
      <c r="B169" s="85" t="s">
        <v>382</v>
      </c>
      <c r="C169" s="50" t="s">
        <v>383</v>
      </c>
      <c r="D169" s="51">
        <f t="shared" ref="D169:E169" si="41">SUM(D170:D176)</f>
        <v>56144.94</v>
      </c>
      <c r="E169" s="51">
        <f t="shared" si="41"/>
        <v>33852.89</v>
      </c>
      <c r="F169" s="52">
        <f t="shared" si="31"/>
        <v>60.295531529644521</v>
      </c>
    </row>
    <row r="170" spans="1:6" ht="12.75" customHeight="1" x14ac:dyDescent="0.2">
      <c r="A170" s="53">
        <v>3221</v>
      </c>
      <c r="B170" s="85" t="s">
        <v>384</v>
      </c>
      <c r="C170" s="50" t="s">
        <v>385</v>
      </c>
      <c r="D170" s="242">
        <v>5252.82</v>
      </c>
      <c r="E170" s="242">
        <v>5669.1</v>
      </c>
      <c r="F170" s="52">
        <f t="shared" si="31"/>
        <v>107.92488606120143</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50892.12</v>
      </c>
      <c r="E172" s="242">
        <v>28106.79</v>
      </c>
      <c r="F172" s="52">
        <f t="shared" si="31"/>
        <v>55.228176778644709</v>
      </c>
    </row>
    <row r="173" spans="1:6" ht="12.75" customHeight="1" x14ac:dyDescent="0.2">
      <c r="A173" s="53">
        <v>3224</v>
      </c>
      <c r="B173" s="85" t="s">
        <v>390</v>
      </c>
      <c r="C173" s="50" t="s">
        <v>391</v>
      </c>
      <c r="D173" s="242">
        <v>0</v>
      </c>
      <c r="E173" s="242">
        <v>0</v>
      </c>
      <c r="F173" s="52" t="str">
        <f t="shared" si="31"/>
        <v>-</v>
      </c>
    </row>
    <row r="174" spans="1:6" ht="12.75" customHeight="1" x14ac:dyDescent="0.2">
      <c r="A174" s="53">
        <v>3225</v>
      </c>
      <c r="B174" s="85" t="s">
        <v>392</v>
      </c>
      <c r="C174" s="50" t="s">
        <v>393</v>
      </c>
      <c r="D174" s="242">
        <v>0</v>
      </c>
      <c r="E174" s="242">
        <v>77</v>
      </c>
      <c r="F174" s="52" t="str">
        <f t="shared" si="31"/>
        <v>-</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206738.37</v>
      </c>
      <c r="E177" s="51">
        <f t="shared" si="42"/>
        <v>300831.28999999998</v>
      </c>
      <c r="F177" s="52">
        <f t="shared" si="31"/>
        <v>145.51304143493053</v>
      </c>
    </row>
    <row r="178" spans="1:6" ht="12.75" customHeight="1" x14ac:dyDescent="0.2">
      <c r="A178" s="53">
        <v>3231</v>
      </c>
      <c r="B178" s="85" t="s">
        <v>400</v>
      </c>
      <c r="C178" s="50" t="s">
        <v>401</v>
      </c>
      <c r="D178" s="242">
        <v>15814.46</v>
      </c>
      <c r="E178" s="242">
        <v>8683.74</v>
      </c>
      <c r="F178" s="52">
        <f t="shared" si="31"/>
        <v>54.910126555064167</v>
      </c>
    </row>
    <row r="179" spans="1:6" ht="12.75" customHeight="1" x14ac:dyDescent="0.2">
      <c r="A179" s="53">
        <v>3232</v>
      </c>
      <c r="B179" s="85" t="s">
        <v>402</v>
      </c>
      <c r="C179" s="50" t="s">
        <v>403</v>
      </c>
      <c r="D179" s="242">
        <v>79850.34</v>
      </c>
      <c r="E179" s="242">
        <v>173781.93</v>
      </c>
      <c r="F179" s="52">
        <f t="shared" si="31"/>
        <v>217.63455233878778</v>
      </c>
    </row>
    <row r="180" spans="1:6" ht="12.75" customHeight="1" x14ac:dyDescent="0.2">
      <c r="A180" s="53">
        <v>3233</v>
      </c>
      <c r="B180" s="85" t="s">
        <v>404</v>
      </c>
      <c r="C180" s="50" t="s">
        <v>405</v>
      </c>
      <c r="D180" s="242">
        <v>3887.43</v>
      </c>
      <c r="E180" s="242">
        <v>7657.34</v>
      </c>
      <c r="F180" s="52">
        <f t="shared" si="31"/>
        <v>196.97692305713545</v>
      </c>
    </row>
    <row r="181" spans="1:6" ht="12.75" customHeight="1" x14ac:dyDescent="0.2">
      <c r="A181" s="53">
        <v>3234</v>
      </c>
      <c r="B181" s="85" t="s">
        <v>406</v>
      </c>
      <c r="C181" s="50" t="s">
        <v>407</v>
      </c>
      <c r="D181" s="242">
        <v>4886.9399999999996</v>
      </c>
      <c r="E181" s="242">
        <v>9906.84</v>
      </c>
      <c r="F181" s="52">
        <f t="shared" si="31"/>
        <v>202.72072094193913</v>
      </c>
    </row>
    <row r="182" spans="1:6" ht="12.75" customHeight="1" x14ac:dyDescent="0.2">
      <c r="A182" s="53">
        <v>3235</v>
      </c>
      <c r="B182" s="85" t="s">
        <v>408</v>
      </c>
      <c r="C182" s="50" t="s">
        <v>409</v>
      </c>
      <c r="D182" s="242">
        <v>3407.4</v>
      </c>
      <c r="E182" s="242">
        <v>2646.93</v>
      </c>
      <c r="F182" s="52">
        <f t="shared" si="31"/>
        <v>77.681810177848206</v>
      </c>
    </row>
    <row r="183" spans="1:6" ht="12.75" customHeight="1" x14ac:dyDescent="0.2">
      <c r="A183" s="53">
        <v>3236</v>
      </c>
      <c r="B183" s="85" t="s">
        <v>410</v>
      </c>
      <c r="C183" s="50" t="s">
        <v>411</v>
      </c>
      <c r="D183" s="242">
        <v>0</v>
      </c>
      <c r="E183" s="242">
        <v>0</v>
      </c>
      <c r="F183" s="52" t="str">
        <f t="shared" si="31"/>
        <v>-</v>
      </c>
    </row>
    <row r="184" spans="1:6" ht="12.75" customHeight="1" x14ac:dyDescent="0.2">
      <c r="A184" s="53">
        <v>3237</v>
      </c>
      <c r="B184" s="85" t="s">
        <v>412</v>
      </c>
      <c r="C184" s="50" t="s">
        <v>413</v>
      </c>
      <c r="D184" s="242">
        <v>64064.36</v>
      </c>
      <c r="E184" s="242">
        <v>45856.61</v>
      </c>
      <c r="F184" s="52">
        <f t="shared" si="31"/>
        <v>71.578971521763421</v>
      </c>
    </row>
    <row r="185" spans="1:6" ht="12.75" customHeight="1" x14ac:dyDescent="0.2">
      <c r="A185" s="53">
        <v>3238</v>
      </c>
      <c r="B185" s="85" t="s">
        <v>414</v>
      </c>
      <c r="C185" s="50" t="s">
        <v>415</v>
      </c>
      <c r="D185" s="242">
        <v>10660.26</v>
      </c>
      <c r="E185" s="242">
        <v>14777.02</v>
      </c>
      <c r="F185" s="52">
        <f t="shared" si="31"/>
        <v>138.61781982803421</v>
      </c>
    </row>
    <row r="186" spans="1:6" ht="12.75" customHeight="1" x14ac:dyDescent="0.2">
      <c r="A186" s="53">
        <v>3239</v>
      </c>
      <c r="B186" s="85" t="s">
        <v>416</v>
      </c>
      <c r="C186" s="50" t="s">
        <v>417</v>
      </c>
      <c r="D186" s="242">
        <v>24167.18</v>
      </c>
      <c r="E186" s="242">
        <v>37520.879999999997</v>
      </c>
      <c r="F186" s="52">
        <f t="shared" si="31"/>
        <v>155.25551595179908</v>
      </c>
    </row>
    <row r="187" spans="1:6" ht="12.75" customHeight="1" x14ac:dyDescent="0.2">
      <c r="A187" s="53">
        <v>324</v>
      </c>
      <c r="B187" s="85" t="s">
        <v>418</v>
      </c>
      <c r="C187" s="50" t="s">
        <v>419</v>
      </c>
      <c r="D187" s="242">
        <v>109.91</v>
      </c>
      <c r="E187" s="242">
        <v>1243.8800000000001</v>
      </c>
      <c r="F187" s="52">
        <f t="shared" si="31"/>
        <v>1131.7259576016743</v>
      </c>
    </row>
    <row r="188" spans="1:6" ht="12.75" customHeight="1" x14ac:dyDescent="0.2">
      <c r="A188" s="53">
        <v>329</v>
      </c>
      <c r="B188" s="85" t="s">
        <v>420</v>
      </c>
      <c r="C188" s="50" t="s">
        <v>421</v>
      </c>
      <c r="D188" s="51">
        <f t="shared" ref="D188:E188" si="43">SUM(D189:D195)</f>
        <v>81476.83</v>
      </c>
      <c r="E188" s="51">
        <f t="shared" si="43"/>
        <v>65058.5</v>
      </c>
      <c r="F188" s="52">
        <f t="shared" si="31"/>
        <v>79.849081020947921</v>
      </c>
    </row>
    <row r="189" spans="1:6" ht="12.75" customHeight="1" x14ac:dyDescent="0.2">
      <c r="A189" s="53">
        <v>3291</v>
      </c>
      <c r="B189" s="232" t="s">
        <v>422</v>
      </c>
      <c r="C189" s="50" t="s">
        <v>423</v>
      </c>
      <c r="D189" s="242">
        <v>0</v>
      </c>
      <c r="E189" s="242">
        <v>903.83</v>
      </c>
      <c r="F189" s="52" t="str">
        <f t="shared" si="31"/>
        <v>-</v>
      </c>
    </row>
    <row r="190" spans="1:6" ht="12.75" customHeight="1" x14ac:dyDescent="0.2">
      <c r="A190" s="53">
        <v>3292</v>
      </c>
      <c r="B190" s="85" t="s">
        <v>424</v>
      </c>
      <c r="C190" s="50" t="s">
        <v>425</v>
      </c>
      <c r="D190" s="242">
        <v>8453.89</v>
      </c>
      <c r="E190" s="242">
        <v>7279.3</v>
      </c>
      <c r="F190" s="52">
        <f t="shared" si="31"/>
        <v>86.10592283552306</v>
      </c>
    </row>
    <row r="191" spans="1:6" ht="12.75" customHeight="1" x14ac:dyDescent="0.2">
      <c r="A191" s="53">
        <v>3293</v>
      </c>
      <c r="B191" s="85" t="s">
        <v>426</v>
      </c>
      <c r="C191" s="50" t="s">
        <v>427</v>
      </c>
      <c r="D191" s="242">
        <v>4208.97</v>
      </c>
      <c r="E191" s="242">
        <v>5559.13</v>
      </c>
      <c r="F191" s="52">
        <f t="shared" si="31"/>
        <v>132.07815688874001</v>
      </c>
    </row>
    <row r="192" spans="1:6" ht="12.75" customHeight="1" x14ac:dyDescent="0.2">
      <c r="A192" s="53">
        <v>3294</v>
      </c>
      <c r="B192" s="85" t="s">
        <v>428</v>
      </c>
      <c r="C192" s="50" t="s">
        <v>429</v>
      </c>
      <c r="D192" s="242">
        <v>683.34</v>
      </c>
      <c r="E192" s="242">
        <v>590.66999999999996</v>
      </c>
      <c r="F192" s="52">
        <f t="shared" si="31"/>
        <v>86.438668891035192</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68130.63</v>
      </c>
      <c r="E195" s="242">
        <v>50725.57</v>
      </c>
      <c r="F195" s="52">
        <f t="shared" si="31"/>
        <v>74.453399300725678</v>
      </c>
    </row>
    <row r="196" spans="1:6" ht="12.75" customHeight="1" x14ac:dyDescent="0.2">
      <c r="A196" s="53">
        <v>34</v>
      </c>
      <c r="B196" s="232" t="s">
        <v>436</v>
      </c>
      <c r="C196" s="50" t="s">
        <v>437</v>
      </c>
      <c r="D196" s="51">
        <f t="shared" ref="D196:E196" si="44">D197+D202+D210</f>
        <v>1170.28</v>
      </c>
      <c r="E196" s="51">
        <f t="shared" si="44"/>
        <v>1164.3</v>
      </c>
      <c r="F196" s="52">
        <f t="shared" si="31"/>
        <v>99.489011176812383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1170.28</v>
      </c>
      <c r="E210" s="51">
        <f t="shared" si="47"/>
        <v>1164.3</v>
      </c>
      <c r="F210" s="52">
        <f t="shared" si="31"/>
        <v>99.489011176812383</v>
      </c>
    </row>
    <row r="211" spans="1:6" ht="12.75" customHeight="1" x14ac:dyDescent="0.2">
      <c r="A211" s="53">
        <v>3431</v>
      </c>
      <c r="B211" s="232" t="s">
        <v>466</v>
      </c>
      <c r="C211" s="50" t="s">
        <v>467</v>
      </c>
      <c r="D211" s="242">
        <v>1170.28</v>
      </c>
      <c r="E211" s="242">
        <v>1164.3</v>
      </c>
      <c r="F211" s="52">
        <f t="shared" si="31"/>
        <v>99.489011176812383</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12145.8</v>
      </c>
      <c r="E215" s="51">
        <f t="shared" si="48"/>
        <v>13490</v>
      </c>
      <c r="F215" s="52">
        <f t="shared" si="31"/>
        <v>111.0672001844259</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12145.8</v>
      </c>
      <c r="E219" s="51">
        <f t="shared" si="50"/>
        <v>13490</v>
      </c>
      <c r="F219" s="52">
        <f t="shared" si="31"/>
        <v>111.0672001844259</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12145.8</v>
      </c>
      <c r="E222" s="242">
        <v>13490</v>
      </c>
      <c r="F222" s="52">
        <f t="shared" si="31"/>
        <v>111.0672001844259</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42503.75</v>
      </c>
      <c r="E224" s="51">
        <f t="shared" si="51"/>
        <v>36314.17</v>
      </c>
      <c r="F224" s="52">
        <f t="shared" ref="F224:F235" si="52">IF(D224&lt;&gt;0,IF(E224/D224&gt;=100,"&gt;&gt;100",E224/D224*100),"-")</f>
        <v>85.437567273475864</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42503.75</v>
      </c>
      <c r="E236" s="51">
        <f t="shared" si="56"/>
        <v>36314.17</v>
      </c>
      <c r="F236" s="52">
        <f t="shared" ref="F236:F239" si="57">IF(D236&lt;&gt;0,IF(E236/D236&gt;=100,"&gt;&gt;100",E236/D236*100),"-")</f>
        <v>85.437567273475864</v>
      </c>
    </row>
    <row r="237" spans="1:6" ht="12.75" customHeight="1" x14ac:dyDescent="0.2">
      <c r="A237" s="53" t="s">
        <v>518</v>
      </c>
      <c r="B237" s="85" t="s">
        <v>519</v>
      </c>
      <c r="C237" s="50" t="s">
        <v>518</v>
      </c>
      <c r="D237" s="242">
        <v>42503.75</v>
      </c>
      <c r="E237" s="242">
        <v>36314.17</v>
      </c>
      <c r="F237" s="52">
        <f t="shared" si="57"/>
        <v>85.437567273475864</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45833.919999999998</v>
      </c>
      <c r="E252" s="51">
        <f t="shared" si="63"/>
        <v>43471.09</v>
      </c>
      <c r="F252" s="52">
        <f t="shared" ref="F252:F258" si="64">IF(D252&lt;&gt;0,IF(E252/D252&gt;=100,"&gt;&gt;100",E252/D252*100),"-")</f>
        <v>94.844800532007739</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45833.919999999998</v>
      </c>
      <c r="E259" s="51">
        <f t="shared" si="66"/>
        <v>43471.09</v>
      </c>
      <c r="F259" s="52">
        <f t="shared" ref="F259:F262" si="67">IF(D259&lt;&gt;0,IF(E259/D259&gt;=100,"&gt;&gt;100",E259/D259*100),"-")</f>
        <v>94.844800532007739</v>
      </c>
    </row>
    <row r="260" spans="1:6" ht="12.75" customHeight="1" x14ac:dyDescent="0.2">
      <c r="A260" s="53">
        <v>3721</v>
      </c>
      <c r="B260" s="85" t="s">
        <v>560</v>
      </c>
      <c r="C260" s="50" t="s">
        <v>561</v>
      </c>
      <c r="D260" s="242">
        <v>29724.51</v>
      </c>
      <c r="E260" s="242">
        <v>19841.41</v>
      </c>
      <c r="F260" s="52">
        <f t="shared" si="67"/>
        <v>66.75100783831256</v>
      </c>
    </row>
    <row r="261" spans="1:6" ht="12.75" customHeight="1" x14ac:dyDescent="0.2">
      <c r="A261" s="53">
        <v>3722</v>
      </c>
      <c r="B261" s="85" t="s">
        <v>562</v>
      </c>
      <c r="C261" s="50" t="s">
        <v>563</v>
      </c>
      <c r="D261" s="242">
        <v>16109.41</v>
      </c>
      <c r="E261" s="242">
        <v>23629.68</v>
      </c>
      <c r="F261" s="52">
        <f t="shared" si="67"/>
        <v>146.68246695564889</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76703.350000000006</v>
      </c>
      <c r="E263" s="51">
        <f t="shared" si="68"/>
        <v>162338.93</v>
      </c>
      <c r="F263" s="52">
        <f t="shared" ref="F263:F267" si="69">IF(D263&lt;&gt;0,IF(E263/D263&gt;=100,"&gt;&gt;100",E263/D263*100),"-")</f>
        <v>211.64516282535243</v>
      </c>
    </row>
    <row r="264" spans="1:6" ht="12.75" customHeight="1" x14ac:dyDescent="0.2">
      <c r="A264" s="53">
        <v>381</v>
      </c>
      <c r="B264" s="85" t="s">
        <v>568</v>
      </c>
      <c r="C264" s="50" t="s">
        <v>569</v>
      </c>
      <c r="D264" s="51">
        <f t="shared" ref="D264:E264" si="70">SUM(D265:D267)</f>
        <v>63763.35</v>
      </c>
      <c r="E264" s="51">
        <f t="shared" si="70"/>
        <v>147488.93</v>
      </c>
      <c r="F264" s="52">
        <f t="shared" si="69"/>
        <v>231.30674595986568</v>
      </c>
    </row>
    <row r="265" spans="1:6" ht="12.75" customHeight="1" x14ac:dyDescent="0.2">
      <c r="A265" s="53">
        <v>3811</v>
      </c>
      <c r="B265" s="85" t="s">
        <v>570</v>
      </c>
      <c r="C265" s="50" t="s">
        <v>571</v>
      </c>
      <c r="D265" s="242">
        <v>63363.35</v>
      </c>
      <c r="E265" s="242">
        <v>147488.93</v>
      </c>
      <c r="F265" s="52">
        <f t="shared" si="69"/>
        <v>232.76693861672402</v>
      </c>
    </row>
    <row r="266" spans="1:6" ht="12.75" customHeight="1" x14ac:dyDescent="0.2">
      <c r="A266" s="53">
        <v>3812</v>
      </c>
      <c r="B266" s="85" t="s">
        <v>572</v>
      </c>
      <c r="C266" s="50" t="s">
        <v>573</v>
      </c>
      <c r="D266" s="242">
        <v>400</v>
      </c>
      <c r="E266" s="242">
        <v>0</v>
      </c>
      <c r="F266" s="52">
        <f t="shared" si="69"/>
        <v>0</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12940</v>
      </c>
      <c r="E268" s="51">
        <f t="shared" si="71"/>
        <v>14850</v>
      </c>
      <c r="F268" s="52">
        <f t="shared" ref="F268:F272" si="72">IF(D268&lt;&gt;0,IF(E268/D268&gt;=100,"&gt;&gt;100",E268/D268*100),"-")</f>
        <v>114.76043276661514</v>
      </c>
    </row>
    <row r="269" spans="1:6" ht="12.75" customHeight="1" x14ac:dyDescent="0.2">
      <c r="A269" s="53">
        <v>3821</v>
      </c>
      <c r="B269" s="85" t="s">
        <v>578</v>
      </c>
      <c r="C269" s="50" t="s">
        <v>579</v>
      </c>
      <c r="D269" s="242">
        <v>12600</v>
      </c>
      <c r="E269" s="242">
        <v>14850</v>
      </c>
      <c r="F269" s="52">
        <f t="shared" si="72"/>
        <v>117.85714285714286</v>
      </c>
    </row>
    <row r="270" spans="1:6" ht="12.75" customHeight="1" x14ac:dyDescent="0.2">
      <c r="A270" s="53">
        <v>3822</v>
      </c>
      <c r="B270" s="85" t="s">
        <v>580</v>
      </c>
      <c r="C270" s="50" t="s">
        <v>581</v>
      </c>
      <c r="D270" s="242">
        <v>340</v>
      </c>
      <c r="E270" s="242">
        <v>0</v>
      </c>
      <c r="F270" s="52">
        <f t="shared" si="72"/>
        <v>0</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680605.78</v>
      </c>
      <c r="E289" s="51">
        <f t="shared" si="79"/>
        <v>856025.65000000014</v>
      </c>
      <c r="F289" s="52">
        <f t="shared" si="76"/>
        <v>125.77407879198441</v>
      </c>
    </row>
    <row r="290" spans="1:6" ht="12.75" customHeight="1" x14ac:dyDescent="0.2">
      <c r="A290" s="53" t="s">
        <v>609</v>
      </c>
      <c r="B290" s="85" t="s">
        <v>620</v>
      </c>
      <c r="C290" s="50" t="s">
        <v>621</v>
      </c>
      <c r="D290" s="51">
        <f>IF(D6&gt;=D289,D6-D289,0)</f>
        <v>654529.8600000001</v>
      </c>
      <c r="E290" s="51">
        <f>IF(E6&gt;=E289,E6-E289,0)</f>
        <v>725393.85999999964</v>
      </c>
      <c r="F290" s="52">
        <f t="shared" si="76"/>
        <v>110.82670239062881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6628314.4299999997</v>
      </c>
      <c r="E292" s="242">
        <v>7918318.5</v>
      </c>
      <c r="F292" s="52">
        <f t="shared" si="76"/>
        <v>119.46202286604561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320076.93</v>
      </c>
      <c r="E294" s="242">
        <v>1066034.1000000001</v>
      </c>
      <c r="F294" s="52">
        <f t="shared" si="76"/>
        <v>333.05558760514231</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121205.82</v>
      </c>
      <c r="E350" s="51">
        <f t="shared" si="95"/>
        <v>550923.12</v>
      </c>
      <c r="F350" s="52">
        <f t="shared" si="81"/>
        <v>454.53520301252854</v>
      </c>
    </row>
    <row r="351" spans="1:6" ht="12.75" customHeight="1" x14ac:dyDescent="0.2">
      <c r="A351" s="53">
        <v>41</v>
      </c>
      <c r="B351" s="85" t="s">
        <v>741</v>
      </c>
      <c r="C351" s="50" t="s">
        <v>742</v>
      </c>
      <c r="D351" s="51">
        <f t="shared" ref="D351:E351" si="96">D352+D356</f>
        <v>761.83</v>
      </c>
      <c r="E351" s="51">
        <f t="shared" si="96"/>
        <v>6389.46</v>
      </c>
      <c r="F351" s="52">
        <f t="shared" si="81"/>
        <v>838.69892233175381</v>
      </c>
    </row>
    <row r="352" spans="1:6" ht="12.75" customHeight="1" x14ac:dyDescent="0.2">
      <c r="A352" s="53">
        <v>411</v>
      </c>
      <c r="B352" s="85" t="s">
        <v>743</v>
      </c>
      <c r="C352" s="50" t="s">
        <v>744</v>
      </c>
      <c r="D352" s="51">
        <f t="shared" ref="D352:E352" si="97">SUM(D353:D355)</f>
        <v>761.83</v>
      </c>
      <c r="E352" s="51">
        <f t="shared" si="97"/>
        <v>6389.46</v>
      </c>
      <c r="F352" s="52">
        <f t="shared" si="81"/>
        <v>838.69892233175381</v>
      </c>
    </row>
    <row r="353" spans="1:6" ht="12.75" customHeight="1" x14ac:dyDescent="0.2">
      <c r="A353" s="53">
        <v>4111</v>
      </c>
      <c r="B353" s="85" t="s">
        <v>641</v>
      </c>
      <c r="C353" s="50" t="s">
        <v>745</v>
      </c>
      <c r="D353" s="242">
        <v>761.83</v>
      </c>
      <c r="E353" s="242">
        <v>6389.46</v>
      </c>
      <c r="F353" s="52">
        <f t="shared" si="81"/>
        <v>838.69892233175381</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120443.99</v>
      </c>
      <c r="E363" s="51">
        <f t="shared" si="99"/>
        <v>544533.66</v>
      </c>
      <c r="F363" s="52">
        <f t="shared" si="81"/>
        <v>452.10529807257302</v>
      </c>
    </row>
    <row r="364" spans="1:6" ht="12.75" customHeight="1" x14ac:dyDescent="0.2">
      <c r="A364" s="53">
        <v>421</v>
      </c>
      <c r="B364" s="85" t="s">
        <v>759</v>
      </c>
      <c r="C364" s="50" t="s">
        <v>760</v>
      </c>
      <c r="D364" s="51">
        <f t="shared" ref="D364:E364" si="100">SUM(D365:D368)</f>
        <v>44698.869999999995</v>
      </c>
      <c r="E364" s="51">
        <f t="shared" si="100"/>
        <v>459364.58</v>
      </c>
      <c r="F364" s="52">
        <f t="shared" si="81"/>
        <v>1027.6872323618027</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1824.93</v>
      </c>
      <c r="E366" s="242">
        <v>10139.700000000001</v>
      </c>
      <c r="F366" s="52">
        <f t="shared" si="81"/>
        <v>555.62131150235905</v>
      </c>
    </row>
    <row r="367" spans="1:6" ht="12.75" customHeight="1" x14ac:dyDescent="0.2">
      <c r="A367" s="53">
        <v>4213</v>
      </c>
      <c r="B367" s="85" t="s">
        <v>669</v>
      </c>
      <c r="C367" s="50" t="s">
        <v>763</v>
      </c>
      <c r="D367" s="242">
        <v>1766.88</v>
      </c>
      <c r="E367" s="242">
        <v>249578.46</v>
      </c>
      <c r="F367" s="52" t="str">
        <f t="shared" si="81"/>
        <v>&gt;&gt;100</v>
      </c>
    </row>
    <row r="368" spans="1:6" ht="12.75" customHeight="1" x14ac:dyDescent="0.2">
      <c r="A368" s="53">
        <v>4214</v>
      </c>
      <c r="B368" s="85" t="s">
        <v>671</v>
      </c>
      <c r="C368" s="50" t="s">
        <v>764</v>
      </c>
      <c r="D368" s="242">
        <v>41107.06</v>
      </c>
      <c r="E368" s="242">
        <v>199646.42</v>
      </c>
      <c r="F368" s="52">
        <f t="shared" si="81"/>
        <v>485.67428563366002</v>
      </c>
    </row>
    <row r="369" spans="1:6" ht="12.75" customHeight="1" x14ac:dyDescent="0.2">
      <c r="A369" s="53">
        <v>422</v>
      </c>
      <c r="B369" s="85" t="s">
        <v>765</v>
      </c>
      <c r="C369" s="50" t="s">
        <v>766</v>
      </c>
      <c r="D369" s="51">
        <f t="shared" ref="D369:E369" si="101">SUM(D370:D377)</f>
        <v>9425.3499999999985</v>
      </c>
      <c r="E369" s="51">
        <f t="shared" si="101"/>
        <v>23458.43</v>
      </c>
      <c r="F369" s="52">
        <f t="shared" si="81"/>
        <v>248.88656654660042</v>
      </c>
    </row>
    <row r="370" spans="1:6" ht="12.75" customHeight="1" x14ac:dyDescent="0.2">
      <c r="A370" s="53">
        <v>4221</v>
      </c>
      <c r="B370" s="85" t="s">
        <v>675</v>
      </c>
      <c r="C370" s="50" t="s">
        <v>767</v>
      </c>
      <c r="D370" s="242">
        <v>3447.35</v>
      </c>
      <c r="E370" s="242">
        <v>919.68</v>
      </c>
      <c r="F370" s="52">
        <f t="shared" si="81"/>
        <v>26.677883011588609</v>
      </c>
    </row>
    <row r="371" spans="1:6" ht="12.75" customHeight="1" x14ac:dyDescent="0.2">
      <c r="A371" s="53">
        <v>4222</v>
      </c>
      <c r="B371" s="85" t="s">
        <v>768</v>
      </c>
      <c r="C371" s="50" t="s">
        <v>769</v>
      </c>
      <c r="D371" s="242">
        <v>5901.69</v>
      </c>
      <c r="E371" s="242">
        <v>14631.25</v>
      </c>
      <c r="F371" s="52">
        <f t="shared" si="81"/>
        <v>247.91627482975218</v>
      </c>
    </row>
    <row r="372" spans="1:6" ht="12.75" customHeight="1" x14ac:dyDescent="0.2">
      <c r="A372" s="53">
        <v>4223</v>
      </c>
      <c r="B372" s="85" t="s">
        <v>679</v>
      </c>
      <c r="C372" s="50" t="s">
        <v>770</v>
      </c>
      <c r="D372" s="242">
        <v>76.31</v>
      </c>
      <c r="E372" s="242">
        <v>7907.5</v>
      </c>
      <c r="F372" s="52" t="str">
        <f t="shared" si="81"/>
        <v>&gt;&gt;100</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10403.34</v>
      </c>
      <c r="E378" s="51">
        <f t="shared" si="102"/>
        <v>5497.05</v>
      </c>
      <c r="F378" s="52">
        <f t="shared" si="81"/>
        <v>52.839280461851679</v>
      </c>
    </row>
    <row r="379" spans="1:6" ht="12.75" customHeight="1" x14ac:dyDescent="0.2">
      <c r="A379" s="53">
        <v>4231</v>
      </c>
      <c r="B379" s="85" t="s">
        <v>693</v>
      </c>
      <c r="C379" s="50" t="s">
        <v>778</v>
      </c>
      <c r="D379" s="242">
        <v>10403.34</v>
      </c>
      <c r="E379" s="242">
        <v>5497.05</v>
      </c>
      <c r="F379" s="52">
        <f t="shared" si="81"/>
        <v>52.839280461851679</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1638.85</v>
      </c>
      <c r="E383" s="51">
        <f t="shared" si="103"/>
        <v>4540.21</v>
      </c>
      <c r="F383" s="52">
        <f t="shared" si="81"/>
        <v>277.03633645544136</v>
      </c>
    </row>
    <row r="384" spans="1:6" ht="12.75" customHeight="1" x14ac:dyDescent="0.2">
      <c r="A384" s="53">
        <v>4241</v>
      </c>
      <c r="B384" s="85" t="s">
        <v>784</v>
      </c>
      <c r="C384" s="50" t="s">
        <v>785</v>
      </c>
      <c r="D384" s="242">
        <v>1638.85</v>
      </c>
      <c r="E384" s="242">
        <v>4540.21</v>
      </c>
      <c r="F384" s="52">
        <f t="shared" si="81"/>
        <v>277.03633645544136</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54277.58</v>
      </c>
      <c r="E391" s="51">
        <f t="shared" si="105"/>
        <v>51673.39</v>
      </c>
      <c r="F391" s="52">
        <f t="shared" si="81"/>
        <v>95.202088965646581</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51789.03</v>
      </c>
      <c r="E394" s="242">
        <v>35590.83</v>
      </c>
      <c r="F394" s="52">
        <f t="shared" si="81"/>
        <v>68.722719850130431</v>
      </c>
    </row>
    <row r="395" spans="1:6" ht="12.75" customHeight="1" x14ac:dyDescent="0.2">
      <c r="A395" s="53">
        <v>4264</v>
      </c>
      <c r="B395" s="85" t="s">
        <v>725</v>
      </c>
      <c r="C395" s="50" t="s">
        <v>799</v>
      </c>
      <c r="D395" s="242">
        <v>2488.5500000000002</v>
      </c>
      <c r="E395" s="242">
        <v>16082.56</v>
      </c>
      <c r="F395" s="52">
        <f t="shared" si="81"/>
        <v>646.26228124811632</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121205.82</v>
      </c>
      <c r="E408" s="51">
        <f t="shared" si="111"/>
        <v>550923.12</v>
      </c>
      <c r="F408" s="52">
        <f t="shared" si="81"/>
        <v>454.53520301252854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5979498.2599999998</v>
      </c>
      <c r="E410" s="242">
        <v>6496074.1900000004</v>
      </c>
      <c r="F410" s="52">
        <f t="shared" si="81"/>
        <v>108.63911832629249</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1335135.6400000001</v>
      </c>
      <c r="E412" s="51">
        <f>E6+E298</f>
        <v>1581419.5099999998</v>
      </c>
      <c r="F412" s="52">
        <f t="shared" si="81"/>
        <v>118.44635575753185</v>
      </c>
    </row>
    <row r="413" spans="1:6" ht="12.75" customHeight="1" x14ac:dyDescent="0.2">
      <c r="A413" s="53" t="s">
        <v>609</v>
      </c>
      <c r="B413" s="85" t="s">
        <v>832</v>
      </c>
      <c r="C413" s="50" t="s">
        <v>833</v>
      </c>
      <c r="D413" s="51">
        <f t="shared" ref="D413:E413" si="112">D289+D350</f>
        <v>801811.60000000009</v>
      </c>
      <c r="E413" s="51">
        <f t="shared" si="112"/>
        <v>1406948.77</v>
      </c>
      <c r="F413" s="52">
        <f t="shared" si="81"/>
        <v>175.4712416233439</v>
      </c>
    </row>
    <row r="414" spans="1:6" ht="12.75" customHeight="1" x14ac:dyDescent="0.2">
      <c r="A414" s="53" t="s">
        <v>609</v>
      </c>
      <c r="B414" s="85" t="s">
        <v>834</v>
      </c>
      <c r="C414" s="50" t="s">
        <v>835</v>
      </c>
      <c r="D414" s="51">
        <f t="shared" ref="D414:E414" si="113">IF(D412&gt;=D413,D412-D413,0)</f>
        <v>533324.04</v>
      </c>
      <c r="E414" s="51">
        <f t="shared" si="113"/>
        <v>174470.73999999976</v>
      </c>
      <c r="F414" s="52">
        <f t="shared" si="81"/>
        <v>32.713833788553721</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648816.16999999993</v>
      </c>
      <c r="E416" s="51">
        <f t="shared" si="115"/>
        <v>1422244.3099999996</v>
      </c>
      <c r="F416" s="52">
        <f t="shared" si="81"/>
        <v>219.2060518467041</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320076.93</v>
      </c>
      <c r="E418" s="62">
        <f t="shared" si="117"/>
        <v>1066034.1000000001</v>
      </c>
      <c r="F418" s="57">
        <f t="shared" si="81"/>
        <v>333.05558760514231</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71761.89</v>
      </c>
      <c r="E528" s="51">
        <f t="shared" si="148"/>
        <v>39816.839999999997</v>
      </c>
      <c r="F528" s="52">
        <f t="shared" si="119"/>
        <v>55.484659057892706</v>
      </c>
    </row>
    <row r="529" spans="1:6" ht="24" x14ac:dyDescent="0.2">
      <c r="A529" s="53">
        <v>51</v>
      </c>
      <c r="B529" s="85" t="s">
        <v>1065</v>
      </c>
      <c r="C529" s="50" t="s">
        <v>1066</v>
      </c>
      <c r="D529" s="51">
        <f t="shared" ref="D529:E529" si="149">D530+D535+D538+D542+D543+D550+D555+D563</f>
        <v>71761.89</v>
      </c>
      <c r="E529" s="51">
        <f t="shared" si="149"/>
        <v>39816.839999999997</v>
      </c>
      <c r="F529" s="52">
        <f t="shared" si="119"/>
        <v>55.484659057892706</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71761.89</v>
      </c>
      <c r="E563" s="51">
        <f t="shared" si="156"/>
        <v>39816.839999999997</v>
      </c>
      <c r="F563" s="52">
        <f t="shared" si="119"/>
        <v>55.484659057892706</v>
      </c>
    </row>
    <row r="564" spans="1:6" ht="12.75" customHeight="1" x14ac:dyDescent="0.2">
      <c r="A564" s="53" t="s">
        <v>1135</v>
      </c>
      <c r="B564" s="85" t="s">
        <v>1136</v>
      </c>
      <c r="C564" s="50" t="s">
        <v>1135</v>
      </c>
      <c r="D564" s="242">
        <v>71761.89</v>
      </c>
      <c r="E564" s="242">
        <v>39816.839999999997</v>
      </c>
      <c r="F564" s="52">
        <f t="shared" si="119"/>
        <v>55.484659057892706</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71761.89</v>
      </c>
      <c r="E636" s="51">
        <f t="shared" si="179"/>
        <v>39816.839999999997</v>
      </c>
      <c r="F636" s="52">
        <f t="shared" si="119"/>
        <v>55.484659057892706</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739155.83</v>
      </c>
      <c r="E638" s="242">
        <v>938145.87</v>
      </c>
      <c r="F638" s="52">
        <f t="shared" si="119"/>
        <v>126.92125691547342</v>
      </c>
    </row>
    <row r="639" spans="1:6" ht="12.75" customHeight="1" x14ac:dyDescent="0.2">
      <c r="A639" s="53" t="s">
        <v>609</v>
      </c>
      <c r="B639" s="85" t="s">
        <v>1276</v>
      </c>
      <c r="C639" s="50" t="s">
        <v>1277</v>
      </c>
      <c r="D639" s="51">
        <f t="shared" ref="D639:E639" si="180">D412+D420</f>
        <v>1335135.6400000001</v>
      </c>
      <c r="E639" s="51">
        <f t="shared" si="180"/>
        <v>1581419.5099999998</v>
      </c>
      <c r="F639" s="52">
        <f t="shared" si="119"/>
        <v>118.44635575753185</v>
      </c>
    </row>
    <row r="640" spans="1:6" ht="12.75" customHeight="1" x14ac:dyDescent="0.2">
      <c r="A640" s="53" t="s">
        <v>609</v>
      </c>
      <c r="B640" s="85" t="s">
        <v>1278</v>
      </c>
      <c r="C640" s="50" t="s">
        <v>1279</v>
      </c>
      <c r="D640" s="51">
        <f t="shared" ref="D640:E640" si="181">D413+D528</f>
        <v>873573.49000000011</v>
      </c>
      <c r="E640" s="51">
        <f t="shared" si="181"/>
        <v>1446765.61</v>
      </c>
      <c r="F640" s="52">
        <f t="shared" si="119"/>
        <v>165.61464222088514</v>
      </c>
    </row>
    <row r="641" spans="1:6" ht="12.75" customHeight="1" x14ac:dyDescent="0.2">
      <c r="A641" s="53" t="s">
        <v>609</v>
      </c>
      <c r="B641" s="85" t="s">
        <v>1280</v>
      </c>
      <c r="C641" s="50" t="s">
        <v>1281</v>
      </c>
      <c r="D641" s="51">
        <f t="shared" ref="D641:E641" si="182">IF(D639&gt;=D640,D639-D640,0)</f>
        <v>461562.15</v>
      </c>
      <c r="E641" s="51">
        <f t="shared" si="182"/>
        <v>134653.89999999967</v>
      </c>
      <c r="F641" s="52">
        <f t="shared" si="119"/>
        <v>29.173514336043301</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484098.43999999959</v>
      </c>
      <c r="F643" s="52" t="str">
        <f t="shared" si="119"/>
        <v>-</v>
      </c>
    </row>
    <row r="644" spans="1:6" ht="24" x14ac:dyDescent="0.2">
      <c r="A644" s="60" t="s">
        <v>1286</v>
      </c>
      <c r="B644" s="85" t="s">
        <v>1287</v>
      </c>
      <c r="C644" s="61" t="s">
        <v>1286</v>
      </c>
      <c r="D644" s="51">
        <f t="shared" ref="D644:E644" si="185">IF(D417-D416+D638-D637&gt;=0,D417-D416+D638-D637,0)</f>
        <v>90339.660000000033</v>
      </c>
      <c r="E644" s="51">
        <f t="shared" si="185"/>
        <v>0</v>
      </c>
      <c r="F644" s="52">
        <f t="shared" si="119"/>
        <v>0</v>
      </c>
    </row>
    <row r="645" spans="1:6" ht="24" x14ac:dyDescent="0.2">
      <c r="A645" s="53" t="s">
        <v>609</v>
      </c>
      <c r="B645" s="85" t="s">
        <v>1288</v>
      </c>
      <c r="C645" s="50" t="s">
        <v>1289</v>
      </c>
      <c r="D645" s="51">
        <f t="shared" ref="D645:E645" si="186">IF(D641+D643-D642-D644&gt;=0,D641+D643-D642-D644,0)</f>
        <v>371222.49</v>
      </c>
      <c r="E645" s="51">
        <f t="shared" si="186"/>
        <v>618752.33999999927</v>
      </c>
      <c r="F645" s="52">
        <f t="shared" si="119"/>
        <v>166.67964809998426</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26631.95</v>
      </c>
      <c r="E649" s="242">
        <v>481812.41</v>
      </c>
      <c r="F649" s="52">
        <f t="shared" ref="F649:F724" si="188">IF(D649&lt;&gt;0,IF(E649/D649&gt;=100,"&gt;&gt;100",E649/D649*100),"-")</f>
        <v>1809.1518270348206</v>
      </c>
    </row>
    <row r="650" spans="1:6" ht="12.75" customHeight="1" x14ac:dyDescent="0.2">
      <c r="A650" s="53" t="s">
        <v>1297</v>
      </c>
      <c r="B650" s="85" t="s">
        <v>1298</v>
      </c>
      <c r="C650" s="50" t="s">
        <v>1297</v>
      </c>
      <c r="D650" s="242">
        <v>1418258.26</v>
      </c>
      <c r="E650" s="242">
        <v>1859944.48</v>
      </c>
      <c r="F650" s="52">
        <f t="shared" si="188"/>
        <v>131.14286251362992</v>
      </c>
    </row>
    <row r="651" spans="1:6" ht="12.75" customHeight="1" x14ac:dyDescent="0.2">
      <c r="A651" s="53" t="s">
        <v>1299</v>
      </c>
      <c r="B651" s="85" t="s">
        <v>1300</v>
      </c>
      <c r="C651" s="50" t="s">
        <v>1299</v>
      </c>
      <c r="D651" s="242">
        <v>1183306.28</v>
      </c>
      <c r="E651" s="242">
        <v>1647111.08</v>
      </c>
      <c r="F651" s="52">
        <f t="shared" si="188"/>
        <v>139.19566792124184</v>
      </c>
    </row>
    <row r="652" spans="1:6" ht="24" x14ac:dyDescent="0.2">
      <c r="A652" s="53">
        <v>11</v>
      </c>
      <c r="B652" s="85" t="s">
        <v>1301</v>
      </c>
      <c r="C652" s="50" t="s">
        <v>1302</v>
      </c>
      <c r="D652" s="51">
        <f t="shared" ref="D652:E652" si="189">+D649+D650-D651</f>
        <v>261583.92999999993</v>
      </c>
      <c r="E652" s="51">
        <f t="shared" si="189"/>
        <v>694645.81</v>
      </c>
      <c r="F652" s="52">
        <f t="shared" si="188"/>
        <v>265.55370201831596</v>
      </c>
    </row>
    <row r="653" spans="1:6" ht="24" x14ac:dyDescent="0.2">
      <c r="A653" s="53" t="s">
        <v>609</v>
      </c>
      <c r="B653" s="85" t="s">
        <v>1303</v>
      </c>
      <c r="C653" s="50" t="s">
        <v>1304</v>
      </c>
      <c r="D653" s="262">
        <v>13</v>
      </c>
      <c r="E653" s="262">
        <v>13</v>
      </c>
      <c r="F653" s="52">
        <f t="shared" si="188"/>
        <v>100</v>
      </c>
    </row>
    <row r="654" spans="1:6" ht="24" x14ac:dyDescent="0.2">
      <c r="A654" s="53" t="s">
        <v>609</v>
      </c>
      <c r="B654" s="85" t="s">
        <v>1305</v>
      </c>
      <c r="C654" s="50" t="s">
        <v>1306</v>
      </c>
      <c r="D654" s="262">
        <v>1</v>
      </c>
      <c r="E654" s="262">
        <v>1</v>
      </c>
      <c r="F654" s="52">
        <f t="shared" si="188"/>
        <v>100</v>
      </c>
    </row>
    <row r="655" spans="1:6" ht="12.75" customHeight="1" x14ac:dyDescent="0.2">
      <c r="A655" s="53" t="s">
        <v>609</v>
      </c>
      <c r="B655" s="85" t="s">
        <v>1307</v>
      </c>
      <c r="C655" s="50" t="s">
        <v>1308</v>
      </c>
      <c r="D655" s="262">
        <v>13</v>
      </c>
      <c r="E655" s="262">
        <v>13</v>
      </c>
      <c r="F655" s="52">
        <f t="shared" si="188"/>
        <v>100</v>
      </c>
    </row>
    <row r="656" spans="1:6" ht="12.75" customHeight="1" x14ac:dyDescent="0.2">
      <c r="A656" s="53" t="s">
        <v>609</v>
      </c>
      <c r="B656" s="85" t="s">
        <v>1309</v>
      </c>
      <c r="C656" s="50" t="s">
        <v>1310</v>
      </c>
      <c r="D656" s="262">
        <v>1</v>
      </c>
      <c r="E656" s="262">
        <v>1</v>
      </c>
      <c r="F656" s="52">
        <f t="shared" si="188"/>
        <v>100</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1380.53</v>
      </c>
      <c r="E658" s="242">
        <v>1125.68</v>
      </c>
      <c r="F658" s="52">
        <f t="shared" si="188"/>
        <v>81.539698521582295</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2542.67</v>
      </c>
      <c r="E661" s="242">
        <v>3975</v>
      </c>
      <c r="F661" s="52">
        <f t="shared" si="188"/>
        <v>156.33173003181696</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432.49</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398.17</v>
      </c>
      <c r="E717" s="242">
        <v>0</v>
      </c>
      <c r="F717" s="52">
        <f t="shared" si="188"/>
        <v>0</v>
      </c>
    </row>
    <row r="718" spans="1:6" ht="12.75" customHeight="1" x14ac:dyDescent="0.2">
      <c r="A718" s="53">
        <v>32121</v>
      </c>
      <c r="B718" s="85" t="s">
        <v>1416</v>
      </c>
      <c r="C718" s="50" t="s">
        <v>1417</v>
      </c>
      <c r="D718" s="242">
        <v>4181.08</v>
      </c>
      <c r="E718" s="242">
        <v>5059</v>
      </c>
      <c r="F718" s="52">
        <f t="shared" si="188"/>
        <v>120.99744563605577</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38.71</v>
      </c>
      <c r="E722" s="242">
        <v>0</v>
      </c>
      <c r="F722" s="52">
        <f t="shared" si="188"/>
        <v>0</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903.83</v>
      </c>
      <c r="F725" s="52" t="str">
        <f t="shared" ref="F725:F979" si="190">IF(D725&lt;&gt;0,IF(E725/D725&gt;=100,"&gt;&gt;100",E725/D725*100),"-")</f>
        <v>-</v>
      </c>
    </row>
    <row r="726" spans="1:6" ht="12.75" customHeight="1" x14ac:dyDescent="0.2">
      <c r="A726" s="53" t="s">
        <v>1432</v>
      </c>
      <c r="B726" s="85" t="s">
        <v>1433</v>
      </c>
      <c r="C726" s="50" t="s">
        <v>1432</v>
      </c>
      <c r="D726" s="242">
        <v>2365.11</v>
      </c>
      <c r="E726" s="242">
        <v>0</v>
      </c>
      <c r="F726" s="52">
        <f t="shared" si="190"/>
        <v>0</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12145.8</v>
      </c>
      <c r="E759" s="242">
        <v>13490</v>
      </c>
      <c r="F759" s="52">
        <f t="shared" si="190"/>
        <v>111.0672001844259</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3640.43</v>
      </c>
      <c r="E816" s="242">
        <v>3001.41</v>
      </c>
      <c r="F816" s="52">
        <f t="shared" si="190"/>
        <v>82.446579112906988</v>
      </c>
    </row>
    <row r="817" spans="1:6" ht="12.75" customHeight="1" x14ac:dyDescent="0.2">
      <c r="A817" s="53" t="s">
        <v>1614</v>
      </c>
      <c r="B817" s="85" t="s">
        <v>1615</v>
      </c>
      <c r="C817" s="50" t="s">
        <v>1614</v>
      </c>
      <c r="D817" s="242">
        <v>1000</v>
      </c>
      <c r="E817" s="242">
        <v>1000</v>
      </c>
      <c r="F817" s="52">
        <f t="shared" si="190"/>
        <v>100</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25084.080000000002</v>
      </c>
      <c r="E819" s="242">
        <v>15840</v>
      </c>
      <c r="F819" s="52">
        <f t="shared" si="190"/>
        <v>63.147621917965488</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16109.41</v>
      </c>
      <c r="E824" s="242">
        <v>23629.68</v>
      </c>
      <c r="F824" s="52">
        <f t="shared" si="190"/>
        <v>146.68246695564889</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168259.39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1189314.53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647391.41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173355.51999999999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403165.67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1164.3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13490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268.75</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19633</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36314.17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541923.12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1110695.4400000002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668283.85000000009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168302.29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420286.35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1413.43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13740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268.75</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21670.23</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42602.8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442411.59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246878.47999999975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18715.59</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17233.55</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13060.5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3567.89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193.12</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9299.49</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605</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605</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3568.05</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3567.05</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1</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1482.04</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829.1</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502.94</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150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228162.88999999998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59465.62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168697.27</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6</v>
      </c>
      <c r="G3" s="124">
        <f>IF(RefStr!C12&lt;&gt;"",INT(VALUE(MID(RefStr!C12,1,4))),0)</f>
        <v>2024</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34643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dEMnY+cU0zdLPpEkYYoPM5q41Ws2VgIpIWqeecxaLabRo6qaIcu4A8kh0Q/rh0v7v/t4mcfTUd+bkJV2bYfaXQ==" saltValue="oxvSZdwSm97CVa5PEh7dR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52D489F-D69F-4106-8200-CF15B03314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 Mirčić</cp:lastModifiedBy>
  <cp:lastPrinted>2023-12-21T13:12:35Z</cp:lastPrinted>
  <dcterms:created xsi:type="dcterms:W3CDTF">2022-04-01T05:14:30Z</dcterms:created>
  <dcterms:modified xsi:type="dcterms:W3CDTF">2024-07-22T07:23:09Z</dcterms:modified>
</cp:coreProperties>
</file>